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updateLinks="never" defaultThemeVersion="124226"/>
  <bookViews>
    <workbookView xWindow="0" yWindow="90" windowWidth="28755" windowHeight="12585" activeTab="1"/>
  </bookViews>
  <sheets>
    <sheet name="Settings" sheetId="4" r:id="rId1"/>
    <sheet name="Graphs_Stats" sheetId="1" r:id="rId2"/>
    <sheet name="SPCchart" sheetId="2" r:id="rId3"/>
    <sheet name="Trades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J48" i="1"/>
  <c r="E48"/>
  <c r="J47"/>
  <c r="E47"/>
  <c r="O46"/>
  <c r="J46"/>
  <c r="E46"/>
  <c r="O45"/>
  <c r="E45"/>
  <c r="O44"/>
  <c r="J44"/>
  <c r="E44"/>
  <c r="O43"/>
  <c r="J43"/>
  <c r="J45" s="1"/>
  <c r="E43"/>
  <c r="O42"/>
  <c r="J42"/>
  <c r="E42"/>
  <c r="O41"/>
  <c r="J41"/>
  <c r="D41"/>
  <c r="O38"/>
  <c r="N38"/>
  <c r="M38"/>
  <c r="L38"/>
  <c r="K38"/>
  <c r="J38"/>
  <c r="I38"/>
  <c r="H38"/>
  <c r="G38"/>
  <c r="F38"/>
  <c r="E38"/>
  <c r="D38"/>
  <c r="C38"/>
  <c r="B38"/>
  <c r="O37"/>
  <c r="N37"/>
  <c r="M37"/>
  <c r="L37"/>
  <c r="K37"/>
  <c r="J37"/>
  <c r="I37"/>
  <c r="H37"/>
  <c r="G37"/>
  <c r="F37"/>
  <c r="E37"/>
  <c r="D37"/>
  <c r="C37"/>
  <c r="B37"/>
  <c r="A37"/>
  <c r="O36"/>
  <c r="N36"/>
  <c r="M36"/>
  <c r="L36"/>
  <c r="K36"/>
  <c r="J36"/>
  <c r="I36"/>
  <c r="H36"/>
  <c r="G36"/>
  <c r="F36"/>
  <c r="E36"/>
  <c r="D36"/>
  <c r="C36"/>
  <c r="B36"/>
  <c r="A36"/>
  <c r="O35"/>
  <c r="N35"/>
  <c r="M35"/>
  <c r="L35"/>
  <c r="K35"/>
  <c r="J35"/>
  <c r="I35"/>
  <c r="H35"/>
  <c r="G35"/>
  <c r="F35"/>
  <c r="E35"/>
  <c r="D35"/>
  <c r="C35"/>
  <c r="B35"/>
  <c r="A35"/>
  <c r="O34"/>
  <c r="N34"/>
  <c r="M34"/>
  <c r="L34"/>
  <c r="K34"/>
  <c r="J34"/>
  <c r="I34"/>
  <c r="H34"/>
  <c r="G34"/>
  <c r="F34"/>
  <c r="E34"/>
  <c r="D34"/>
  <c r="C34"/>
  <c r="B34"/>
  <c r="A34"/>
  <c r="O33"/>
  <c r="N33"/>
  <c r="M33"/>
  <c r="L33"/>
  <c r="K33"/>
  <c r="J33"/>
  <c r="I33"/>
  <c r="H33"/>
  <c r="G33"/>
  <c r="F33"/>
  <c r="E33"/>
  <c r="D33"/>
  <c r="C33"/>
  <c r="B33"/>
  <c r="A33"/>
  <c r="O32"/>
  <c r="N32"/>
  <c r="M32"/>
  <c r="L32"/>
  <c r="K32"/>
  <c r="J32"/>
  <c r="I32"/>
  <c r="H32"/>
  <c r="G32"/>
  <c r="F32"/>
  <c r="E32"/>
  <c r="D32"/>
  <c r="C32"/>
  <c r="B32"/>
  <c r="A32"/>
  <c r="O31"/>
  <c r="N31"/>
  <c r="M31"/>
  <c r="L31"/>
  <c r="K31"/>
  <c r="J31"/>
  <c r="I31"/>
  <c r="H31"/>
  <c r="G31"/>
  <c r="F31"/>
  <c r="E31"/>
  <c r="D31"/>
  <c r="C31"/>
  <c r="B31"/>
  <c r="A31"/>
  <c r="O30"/>
  <c r="N30"/>
  <c r="M30"/>
  <c r="L30"/>
  <c r="K30"/>
  <c r="J30"/>
  <c r="I30"/>
  <c r="H30"/>
  <c r="G30"/>
  <c r="F30"/>
  <c r="E30"/>
  <c r="D30"/>
  <c r="C30"/>
  <c r="B30"/>
  <c r="A30"/>
  <c r="O29"/>
  <c r="N29"/>
  <c r="M29"/>
  <c r="L29"/>
  <c r="K29"/>
  <c r="J29"/>
  <c r="I29"/>
  <c r="H29"/>
  <c r="G29"/>
  <c r="F29"/>
  <c r="E29"/>
  <c r="D29"/>
  <c r="C29"/>
  <c r="B29"/>
  <c r="A29"/>
  <c r="B3"/>
</calcChain>
</file>

<file path=xl/sharedStrings.xml><?xml version="1.0" encoding="utf-8"?>
<sst xmlns="http://schemas.openxmlformats.org/spreadsheetml/2006/main" count="676" uniqueCount="83">
  <si>
    <t>System Stats</t>
  </si>
  <si>
    <t>Trade Stats</t>
  </si>
  <si>
    <t>Periodic Stats</t>
  </si>
  <si>
    <t>Initial Capital</t>
  </si>
  <si>
    <t>Winning Trades</t>
  </si>
  <si>
    <t>% Winning Months</t>
  </si>
  <si>
    <t>Total Return</t>
  </si>
  <si>
    <t>Average Trade</t>
  </si>
  <si>
    <t>Best Month</t>
  </si>
  <si>
    <t>CAGR</t>
  </si>
  <si>
    <t>Average Win</t>
  </si>
  <si>
    <t>Worst Month</t>
  </si>
  <si>
    <t>Profit factor</t>
  </si>
  <si>
    <t>Average Loss</t>
  </si>
  <si>
    <t>% Winning Years</t>
  </si>
  <si>
    <t>Sharpe (Trades)</t>
  </si>
  <si>
    <t>Win/Loss Ratio</t>
  </si>
  <si>
    <t>Best Year</t>
  </si>
  <si>
    <t>Max DD%</t>
  </si>
  <si>
    <t>Best Trade</t>
  </si>
  <si>
    <t>Worst Year</t>
  </si>
  <si>
    <t>CAGR/MAxDD</t>
  </si>
  <si>
    <t>Worst Trade</t>
  </si>
  <si>
    <t>DVR</t>
  </si>
  <si>
    <t>Avg Days in Trade</t>
  </si>
  <si>
    <t>(Slippage = 0% each trade  /  Commission = Interactive Brokers commission structure)</t>
  </si>
  <si>
    <t>Setting</t>
  </si>
  <si>
    <t>Value</t>
  </si>
  <si>
    <t>System</t>
  </si>
  <si>
    <t>Watchlist</t>
  </si>
  <si>
    <t>FromDate</t>
  </si>
  <si>
    <t>ToDate</t>
  </si>
  <si>
    <t>InSampleFrom</t>
  </si>
  <si>
    <t>InSampleTo</t>
  </si>
  <si>
    <t>OutSampleFrom</t>
  </si>
  <si>
    <t>OutSampleTo</t>
  </si>
  <si>
    <t>sMD_MEOM</t>
  </si>
  <si>
    <t>Ticker</t>
  </si>
  <si>
    <t>Trade</t>
  </si>
  <si>
    <t>Date</t>
  </si>
  <si>
    <t>Price</t>
  </si>
  <si>
    <t>Ex. date</t>
  </si>
  <si>
    <t>Ex. Price</t>
  </si>
  <si>
    <t>% chg</t>
  </si>
  <si>
    <t>Profit</t>
  </si>
  <si>
    <t>% Profit</t>
  </si>
  <si>
    <t>Shares</t>
  </si>
  <si>
    <t>Position value</t>
  </si>
  <si>
    <t>Cum. Profit</t>
  </si>
  <si>
    <t># bars</t>
  </si>
  <si>
    <t>Profit/bar</t>
  </si>
  <si>
    <t>MAE</t>
  </si>
  <si>
    <t>MFE</t>
  </si>
  <si>
    <t>Scale In/Out</t>
  </si>
  <si>
    <t>Ret</t>
  </si>
  <si>
    <t>LogRet</t>
  </si>
  <si>
    <t>RangeRet</t>
  </si>
  <si>
    <t>%ofEquity</t>
  </si>
  <si>
    <t>EWT</t>
  </si>
  <si>
    <t>Long</t>
  </si>
  <si>
    <t>0/0</t>
  </si>
  <si>
    <t>IEF</t>
  </si>
  <si>
    <t>XLE</t>
  </si>
  <si>
    <t>XLY</t>
  </si>
  <si>
    <t>EEM</t>
  </si>
  <si>
    <t>ILF</t>
  </si>
  <si>
    <t>EWZ</t>
  </si>
  <si>
    <t>EWH</t>
  </si>
  <si>
    <t>IWM</t>
  </si>
  <si>
    <t>EWJ</t>
  </si>
  <si>
    <t>EFA</t>
  </si>
  <si>
    <t>QQQQ</t>
  </si>
  <si>
    <t>IYR</t>
  </si>
  <si>
    <t>FXI</t>
  </si>
  <si>
    <t>XLU</t>
  </si>
  <si>
    <t>XLP</t>
  </si>
  <si>
    <t>GSG</t>
  </si>
  <si>
    <t>XLK</t>
  </si>
  <si>
    <t>XLF</t>
  </si>
  <si>
    <t>DIA</t>
  </si>
  <si>
    <t>XLV</t>
  </si>
  <si>
    <t>XLB</t>
  </si>
  <si>
    <t>XLI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</si>
</sst>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_-* #,##0.00\-;_-* &quot;-&quot;??_-;_-@_-"/>
    <numFmt numFmtId="165" formatCode="0.0%"/>
    <numFmt numFmtId="166" formatCode="_(* #,##0.0_);_(* \(#,##0.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9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49" fontId="0" fillId="2" borderId="1" xfId="0" applyNumberFormat="1" applyFill="1" applyBorder="1"/>
    <xf numFmtId="2" fontId="0" fillId="2" borderId="2" xfId="1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49" fontId="0" fillId="2" borderId="4" xfId="0" applyNumberFormat="1" applyFill="1" applyBorder="1"/>
    <xf numFmtId="2" fontId="0" fillId="2" borderId="0" xfId="1" applyNumberFormat="1" applyFont="1" applyFill="1" applyBorder="1" applyAlignment="1">
      <alignment horizontal="center" vertical="top"/>
    </xf>
    <xf numFmtId="14" fontId="4" fillId="2" borderId="0" xfId="0" applyNumberFormat="1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10" fontId="0" fillId="2" borderId="0" xfId="0" applyNumberFormat="1" applyFill="1" applyBorder="1" applyAlignment="1">
      <alignment horizontal="center" vertical="top"/>
    </xf>
    <xf numFmtId="0" fontId="0" fillId="2" borderId="0" xfId="0" applyFill="1" applyBorder="1"/>
    <xf numFmtId="10" fontId="0" fillId="2" borderId="0" xfId="0" applyNumberFormat="1" applyFill="1" applyBorder="1"/>
    <xf numFmtId="9" fontId="0" fillId="2" borderId="0" xfId="2" applyFont="1" applyFill="1" applyBorder="1"/>
    <xf numFmtId="10" fontId="0" fillId="2" borderId="5" xfId="0" applyNumberFormat="1" applyFill="1" applyBorder="1"/>
    <xf numFmtId="10" fontId="0" fillId="0" borderId="0" xfId="0" applyNumberFormat="1"/>
    <xf numFmtId="2" fontId="5" fillId="2" borderId="0" xfId="1" applyNumberFormat="1" applyFont="1" applyFill="1" applyBorder="1" applyAlignment="1">
      <alignment horizontal="left" vertical="center"/>
    </xf>
    <xf numFmtId="2" fontId="0" fillId="2" borderId="0" xfId="1" applyNumberFormat="1" applyFont="1" applyFill="1" applyBorder="1"/>
    <xf numFmtId="14" fontId="0" fillId="2" borderId="0" xfId="0" applyNumberFormat="1" applyFill="1" applyBorder="1"/>
    <xf numFmtId="165" fontId="0" fillId="2" borderId="0" xfId="2" applyNumberFormat="1" applyFont="1" applyFill="1" applyBorder="1"/>
    <xf numFmtId="49" fontId="0" fillId="0" borderId="0" xfId="0" applyNumberFormat="1"/>
    <xf numFmtId="164" fontId="0" fillId="2" borderId="0" xfId="1" applyNumberFormat="1" applyFont="1" applyFill="1" applyBorder="1"/>
    <xf numFmtId="49" fontId="0" fillId="2" borderId="6" xfId="0" applyNumberFormat="1" applyFill="1" applyBorder="1"/>
    <xf numFmtId="2" fontId="0" fillId="2" borderId="7" xfId="1" applyNumberFormat="1" applyFont="1" applyFill="1" applyBorder="1"/>
    <xf numFmtId="14" fontId="0" fillId="2" borderId="7" xfId="0" applyNumberFormat="1" applyFill="1" applyBorder="1"/>
    <xf numFmtId="0" fontId="0" fillId="2" borderId="7" xfId="0" applyFill="1" applyBorder="1"/>
    <xf numFmtId="10" fontId="0" fillId="2" borderId="7" xfId="0" applyNumberFormat="1" applyFill="1" applyBorder="1"/>
    <xf numFmtId="10" fontId="0" fillId="2" borderId="8" xfId="0" applyNumberFormat="1" applyFill="1" applyBorder="1"/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5" fontId="6" fillId="2" borderId="0" xfId="2" applyNumberFormat="1" applyFont="1" applyFill="1" applyBorder="1" applyAlignment="1">
      <alignment horizontal="center"/>
    </xf>
    <xf numFmtId="165" fontId="6" fillId="2" borderId="5" xfId="2" applyNumberFormat="1" applyFont="1" applyFill="1" applyBorder="1" applyAlignment="1">
      <alignment horizontal="center"/>
    </xf>
    <xf numFmtId="0" fontId="0" fillId="0" borderId="10" xfId="0" applyBorder="1"/>
    <xf numFmtId="49" fontId="2" fillId="3" borderId="11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6" fillId="2" borderId="1" xfId="0" applyFont="1" applyFill="1" applyBorder="1"/>
    <xf numFmtId="2" fontId="6" fillId="2" borderId="2" xfId="1" applyNumberFormat="1" applyFont="1" applyFill="1" applyBorder="1"/>
    <xf numFmtId="2" fontId="6" fillId="2" borderId="2" xfId="1" applyNumberFormat="1" applyFont="1" applyFill="1" applyBorder="1" applyAlignment="1">
      <alignment horizontal="left"/>
    </xf>
    <xf numFmtId="0" fontId="6" fillId="2" borderId="2" xfId="0" applyFont="1" applyFill="1" applyBorder="1"/>
    <xf numFmtId="10" fontId="6" fillId="2" borderId="2" xfId="0" applyNumberFormat="1" applyFont="1" applyFill="1" applyBorder="1"/>
    <xf numFmtId="2" fontId="6" fillId="2" borderId="2" xfId="0" applyNumberFormat="1" applyFont="1" applyFill="1" applyBorder="1" applyAlignment="1">
      <alignment horizontal="left"/>
    </xf>
    <xf numFmtId="2" fontId="6" fillId="2" borderId="3" xfId="0" applyNumberFormat="1" applyFont="1" applyFill="1" applyBorder="1" applyAlignment="1">
      <alignment horizontal="left"/>
    </xf>
    <xf numFmtId="0" fontId="6" fillId="2" borderId="4" xfId="0" applyFont="1" applyFill="1" applyBorder="1"/>
    <xf numFmtId="2" fontId="6" fillId="2" borderId="0" xfId="1" applyNumberFormat="1" applyFont="1" applyFill="1" applyBorder="1" applyAlignment="1">
      <alignment horizontal="left"/>
    </xf>
    <xf numFmtId="14" fontId="6" fillId="2" borderId="0" xfId="0" applyNumberFormat="1" applyFont="1" applyFill="1" applyBorder="1"/>
    <xf numFmtId="2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/>
    <xf numFmtId="10" fontId="6" fillId="2" borderId="0" xfId="0" applyNumberFormat="1" applyFont="1" applyFill="1" applyBorder="1"/>
    <xf numFmtId="2" fontId="6" fillId="2" borderId="0" xfId="0" applyNumberFormat="1" applyFont="1" applyFill="1" applyBorder="1" applyAlignment="1">
      <alignment horizontal="left"/>
    </xf>
    <xf numFmtId="165" fontId="6" fillId="2" borderId="0" xfId="2" applyNumberFormat="1" applyFont="1" applyFill="1" applyBorder="1" applyAlignment="1">
      <alignment horizontal="right"/>
    </xf>
    <xf numFmtId="165" fontId="6" fillId="2" borderId="5" xfId="2" applyNumberFormat="1" applyFont="1" applyFill="1" applyBorder="1" applyAlignment="1">
      <alignment horizontal="left"/>
    </xf>
    <xf numFmtId="49" fontId="6" fillId="2" borderId="4" xfId="0" applyNumberFormat="1" applyFont="1" applyFill="1" applyBorder="1"/>
    <xf numFmtId="2" fontId="6" fillId="2" borderId="0" xfId="1" applyNumberFormat="1" applyFont="1" applyFill="1" applyBorder="1"/>
    <xf numFmtId="0" fontId="0" fillId="2" borderId="0" xfId="0" applyFill="1"/>
    <xf numFmtId="165" fontId="0" fillId="2" borderId="0" xfId="2" applyNumberFormat="1" applyFont="1" applyFill="1"/>
    <xf numFmtId="2" fontId="0" fillId="2" borderId="0" xfId="1" applyNumberFormat="1" applyFont="1" applyFill="1"/>
    <xf numFmtId="2" fontId="0" fillId="2" borderId="0" xfId="0" applyNumberFormat="1" applyFill="1"/>
    <xf numFmtId="9" fontId="6" fillId="2" borderId="5" xfId="2" applyFont="1" applyFill="1" applyBorder="1" applyAlignment="1">
      <alignment horizontal="left"/>
    </xf>
    <xf numFmtId="49" fontId="6" fillId="0" borderId="0" xfId="0" applyNumberFormat="1" applyFont="1" applyBorder="1"/>
    <xf numFmtId="2" fontId="6" fillId="2" borderId="0" xfId="0" applyNumberFormat="1" applyFont="1" applyFill="1" applyBorder="1" applyAlignment="1">
      <alignment horizontal="right"/>
    </xf>
    <xf numFmtId="164" fontId="6" fillId="2" borderId="0" xfId="1" applyNumberFormat="1" applyFont="1" applyFill="1" applyBorder="1" applyAlignment="1">
      <alignment horizontal="right"/>
    </xf>
    <xf numFmtId="0" fontId="0" fillId="0" borderId="0" xfId="0" applyBorder="1"/>
    <xf numFmtId="0" fontId="0" fillId="2" borderId="0" xfId="0" applyFill="1" applyAlignment="1">
      <alignment horizontal="right"/>
    </xf>
    <xf numFmtId="2" fontId="6" fillId="2" borderId="5" xfId="0" applyNumberFormat="1" applyFont="1" applyFill="1" applyBorder="1" applyAlignment="1">
      <alignment horizontal="left"/>
    </xf>
    <xf numFmtId="166" fontId="6" fillId="2" borderId="0" xfId="1" applyNumberFormat="1" applyFont="1" applyFill="1" applyBorder="1" applyAlignment="1">
      <alignment horizontal="right"/>
    </xf>
    <xf numFmtId="10" fontId="6" fillId="2" borderId="5" xfId="0" applyNumberFormat="1" applyFont="1" applyFill="1" applyBorder="1"/>
    <xf numFmtId="2" fontId="6" fillId="2" borderId="0" xfId="1" applyNumberFormat="1" applyFont="1" applyFill="1" applyBorder="1" applyAlignment="1">
      <alignment horizontal="center"/>
    </xf>
    <xf numFmtId="49" fontId="6" fillId="2" borderId="6" xfId="0" applyNumberFormat="1" applyFont="1" applyFill="1" applyBorder="1"/>
    <xf numFmtId="2" fontId="6" fillId="2" borderId="7" xfId="1" applyNumberFormat="1" applyFont="1" applyFill="1" applyBorder="1"/>
    <xf numFmtId="14" fontId="6" fillId="2" borderId="7" xfId="0" applyNumberFormat="1" applyFont="1" applyFill="1" applyBorder="1"/>
    <xf numFmtId="0" fontId="6" fillId="2" borderId="7" xfId="0" applyFont="1" applyFill="1" applyBorder="1"/>
    <xf numFmtId="10" fontId="6" fillId="2" borderId="7" xfId="0" applyNumberFormat="1" applyFont="1" applyFill="1" applyBorder="1"/>
    <xf numFmtId="10" fontId="6" fillId="2" borderId="8" xfId="0" applyNumberFormat="1" applyFont="1" applyFill="1" applyBorder="1"/>
    <xf numFmtId="49" fontId="0" fillId="2" borderId="0" xfId="0" applyNumberFormat="1" applyFill="1"/>
    <xf numFmtId="14" fontId="0" fillId="2" borderId="0" xfId="0" applyNumberFormat="1" applyFill="1"/>
    <xf numFmtId="10" fontId="0" fillId="2" borderId="0" xfId="0" applyNumberFormat="1" applyFill="1"/>
    <xf numFmtId="0" fontId="3" fillId="0" borderId="0" xfId="0" applyFont="1"/>
    <xf numFmtId="0" fontId="0" fillId="4" borderId="0" xfId="0" applyFill="1"/>
    <xf numFmtId="14" fontId="0" fillId="4" borderId="0" xfId="0" applyNumberFormat="1" applyFill="1"/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222250</xdr:colOff>
      <xdr:row>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92710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14</xdr:col>
      <xdr:colOff>485775</xdr:colOff>
      <xdr:row>27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867775" cy="5391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361950</xdr:colOff>
      <xdr:row>28</xdr:row>
      <xdr:rowOff>85725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163550" cy="5419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21</xdr:col>
      <xdr:colOff>381000</xdr:colOff>
      <xdr:row>59</xdr:row>
      <xdr:rowOff>171450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715000"/>
          <a:ext cx="13182600" cy="5695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s_Master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Graphs_Stats"/>
      <sheetName val="Graphs_SPC"/>
      <sheetName val="SPCdata"/>
      <sheetName val="ABReport"/>
      <sheetName val="AB SystemStats"/>
      <sheetName val="ABMonthlyResults"/>
      <sheetName val="Calcs"/>
      <sheetName val="tables"/>
      <sheetName val="Names"/>
      <sheetName val="QD summary"/>
      <sheetName val="StratDef"/>
    </sheetNames>
    <definedNames>
      <definedName name="nmAEXEquity" refersTo="#REF!"/>
      <definedName name="nmEquityDates" refersTo="#REF!"/>
      <definedName name="nmSP500Equity" refersTo="#REF!"/>
      <definedName name="nmSystemEquity" refersTo="#REF!"/>
    </definedNames>
    <sheetDataSet>
      <sheetData sheetId="0">
        <row r="2">
          <cell r="B2" t="str">
            <v>sMD_MEOM</v>
          </cell>
        </row>
      </sheetData>
      <sheetData sheetId="1"/>
      <sheetData sheetId="2"/>
      <sheetData sheetId="3"/>
      <sheetData sheetId="4"/>
      <sheetData sheetId="5">
        <row r="1">
          <cell r="B1">
            <v>10000</v>
          </cell>
        </row>
        <row r="4">
          <cell r="B4">
            <v>96.615600000000001</v>
          </cell>
        </row>
        <row r="7">
          <cell r="B7">
            <v>7.8310000000000004</v>
          </cell>
        </row>
        <row r="12">
          <cell r="B12">
            <v>0.94079999999999997</v>
          </cell>
        </row>
        <row r="13">
          <cell r="B13">
            <v>2.335</v>
          </cell>
        </row>
        <row r="15">
          <cell r="B15">
            <v>73.301000000000002</v>
          </cell>
        </row>
        <row r="18">
          <cell r="B18">
            <v>1.9864999999999999</v>
          </cell>
        </row>
        <row r="21">
          <cell r="B21">
            <v>475.8811</v>
          </cell>
        </row>
        <row r="27">
          <cell r="B27">
            <v>-1.9300999999999999</v>
          </cell>
        </row>
        <row r="30">
          <cell r="B30">
            <v>-425.06580000000002</v>
          </cell>
        </row>
        <row r="35">
          <cell r="B35">
            <v>-6.8381999999999996</v>
          </cell>
        </row>
        <row r="37">
          <cell r="B37">
            <v>1.1452</v>
          </cell>
        </row>
        <row r="39">
          <cell r="B39">
            <v>2.8269000000000002</v>
          </cell>
        </row>
        <row r="44">
          <cell r="B44">
            <v>4.1627999999999998</v>
          </cell>
        </row>
        <row r="47">
          <cell r="B47">
            <v>0.64</v>
          </cell>
        </row>
      </sheetData>
      <sheetData sheetId="6"/>
      <sheetData sheetId="7"/>
      <sheetData sheetId="8">
        <row r="42">
          <cell r="A42" t="str">
            <v>Profit %</v>
          </cell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Year</v>
          </cell>
          <cell r="O42" t="str">
            <v>MaxDD</v>
          </cell>
        </row>
        <row r="43">
          <cell r="A43">
            <v>2003</v>
          </cell>
          <cell r="B43">
            <v>0</v>
          </cell>
          <cell r="C43">
            <v>4.7800000000000004E-3</v>
          </cell>
          <cell r="D43">
            <v>3.6110000000000001E-3</v>
          </cell>
          <cell r="E43">
            <v>8.8449999999999987E-3</v>
          </cell>
          <cell r="F43">
            <v>6.8799999999999998E-3</v>
          </cell>
          <cell r="G43">
            <v>4.5139999999999998E-3</v>
          </cell>
          <cell r="H43">
            <v>2.2012999999999998E-2</v>
          </cell>
          <cell r="I43">
            <v>-3.2475999999999998E-2</v>
          </cell>
          <cell r="J43">
            <v>2.3231000000000002E-2</v>
          </cell>
          <cell r="K43">
            <v>2.9151999999999997E-2</v>
          </cell>
          <cell r="L43">
            <v>2.4858000000000002E-2</v>
          </cell>
          <cell r="M43">
            <v>2.8124E-2</v>
          </cell>
          <cell r="N43">
            <v>0.12353200000000002</v>
          </cell>
          <cell r="O43">
            <v>-3.3747999999999993E-2</v>
          </cell>
        </row>
        <row r="44">
          <cell r="A44">
            <v>2004</v>
          </cell>
          <cell r="B44">
            <v>4.4663000000000001E-2</v>
          </cell>
          <cell r="C44">
            <v>-6.5989999999999998E-3</v>
          </cell>
          <cell r="D44">
            <v>1.8602E-2</v>
          </cell>
          <cell r="E44">
            <v>2.1797E-2</v>
          </cell>
          <cell r="F44">
            <v>2.7833000000000004E-2</v>
          </cell>
          <cell r="G44">
            <v>7.2600000000000052E-4</v>
          </cell>
          <cell r="H44">
            <v>-9.8499999999999994E-3</v>
          </cell>
          <cell r="I44">
            <v>2.2520000000000005E-3</v>
          </cell>
          <cell r="J44">
            <v>1.7177999999999999E-2</v>
          </cell>
          <cell r="K44">
            <v>2.7742000000000003E-2</v>
          </cell>
          <cell r="L44">
            <v>4.8330000000000005E-3</v>
          </cell>
          <cell r="M44">
            <v>1.3594999999999999E-2</v>
          </cell>
          <cell r="N44">
            <v>0.162772</v>
          </cell>
          <cell r="O44">
            <v>-1.7110000000000035E-2</v>
          </cell>
        </row>
        <row r="45">
          <cell r="A45">
            <v>2005</v>
          </cell>
          <cell r="B45">
            <v>-5.2544000000000007E-2</v>
          </cell>
          <cell r="C45">
            <v>6.4319999999999993E-3</v>
          </cell>
          <cell r="D45">
            <v>-9.9099999999999991E-4</v>
          </cell>
          <cell r="E45">
            <v>1.9744999999999999E-2</v>
          </cell>
          <cell r="F45">
            <v>-4.1339999999999997E-3</v>
          </cell>
          <cell r="G45">
            <v>1.4654000000000002E-2</v>
          </cell>
          <cell r="H45">
            <v>-5.1710000000000002E-3</v>
          </cell>
          <cell r="I45">
            <v>3.3612999999999997E-2</v>
          </cell>
          <cell r="J45">
            <v>1.5699000000000001E-2</v>
          </cell>
          <cell r="K45">
            <v>1.0853E-2</v>
          </cell>
          <cell r="L45">
            <v>1.8668000000000001E-2</v>
          </cell>
          <cell r="M45">
            <v>3.3834000000000003E-2</v>
          </cell>
          <cell r="N45">
            <v>9.0658000000000002E-2</v>
          </cell>
          <cell r="O45">
            <v>-5.2544000000000007E-2</v>
          </cell>
        </row>
        <row r="46">
          <cell r="A46">
            <v>2006</v>
          </cell>
          <cell r="B46">
            <v>4.3762999999999996E-2</v>
          </cell>
          <cell r="C46">
            <v>0</v>
          </cell>
          <cell r="D46">
            <v>1.1262999999999999E-2</v>
          </cell>
          <cell r="E46">
            <v>3.1881E-2</v>
          </cell>
          <cell r="F46">
            <v>2.2103999999999999E-2</v>
          </cell>
          <cell r="G46">
            <v>3.9130000000000007E-3</v>
          </cell>
          <cell r="H46">
            <v>-2.7729999999999999E-3</v>
          </cell>
          <cell r="I46">
            <v>-1.5691999999999998E-2</v>
          </cell>
          <cell r="J46">
            <v>2.2787999999999999E-2</v>
          </cell>
          <cell r="K46">
            <v>-2.8699999999999977E-4</v>
          </cell>
          <cell r="L46">
            <v>1.1427000000000001E-2</v>
          </cell>
          <cell r="M46">
            <v>2.954E-3</v>
          </cell>
          <cell r="N46">
            <v>0.13134100000000001</v>
          </cell>
          <cell r="O46">
            <v>-3.9766999999999962E-2</v>
          </cell>
        </row>
        <row r="47">
          <cell r="A47">
            <v>2007</v>
          </cell>
          <cell r="B47">
            <v>-1.2999999999999999E-3</v>
          </cell>
          <cell r="C47">
            <v>1.5872000000000004E-2</v>
          </cell>
          <cell r="D47">
            <v>1.7519999999999999E-3</v>
          </cell>
          <cell r="E47">
            <v>9.4490000000000008E-3</v>
          </cell>
          <cell r="F47">
            <v>-6.0809999999999996E-3</v>
          </cell>
          <cell r="G47">
            <v>1.7500999999999999E-2</v>
          </cell>
          <cell r="H47">
            <v>3.0262000000000001E-2</v>
          </cell>
          <cell r="I47">
            <v>-4.7079999999999995E-3</v>
          </cell>
          <cell r="J47">
            <v>1.2562E-2</v>
          </cell>
          <cell r="K47">
            <v>5.1251999999999999E-2</v>
          </cell>
          <cell r="L47">
            <v>-6.9061999999999998E-2</v>
          </cell>
          <cell r="M47">
            <v>1.6602000000000002E-2</v>
          </cell>
          <cell r="N47">
            <v>7.4100999999999986E-2</v>
          </cell>
          <cell r="O47">
            <v>-6.9061999999999985E-2</v>
          </cell>
        </row>
        <row r="48">
          <cell r="A48">
            <v>2008</v>
          </cell>
          <cell r="B48">
            <v>-1.2813E-2</v>
          </cell>
          <cell r="C48">
            <v>-1.2758E-2</v>
          </cell>
          <cell r="D48">
            <v>1.4593E-2</v>
          </cell>
          <cell r="E48">
            <v>3.0992000000000002E-2</v>
          </cell>
          <cell r="F48">
            <v>4.9924000000000003E-2</v>
          </cell>
          <cell r="G48">
            <v>-1.9518999999999998E-2</v>
          </cell>
          <cell r="H48">
            <v>1.6469999999999998E-3</v>
          </cell>
          <cell r="I48">
            <v>1.5149999999999999E-3</v>
          </cell>
          <cell r="J48">
            <v>1.4738999999999999E-2</v>
          </cell>
          <cell r="K48">
            <v>4.1189999999999994E-3</v>
          </cell>
          <cell r="L48">
            <v>0</v>
          </cell>
          <cell r="M48">
            <v>6.2520000000000006E-3</v>
          </cell>
          <cell r="N48">
            <v>7.8691000000000011E-2</v>
          </cell>
          <cell r="O48">
            <v>-7.8030999999999948E-2</v>
          </cell>
        </row>
        <row r="49">
          <cell r="A49">
            <v>2009</v>
          </cell>
          <cell r="B49">
            <v>3.5389999999999998E-2</v>
          </cell>
          <cell r="C49">
            <v>3.3241E-2</v>
          </cell>
          <cell r="D49">
            <v>0</v>
          </cell>
          <cell r="E49">
            <v>8.4461000000000008E-2</v>
          </cell>
          <cell r="F49">
            <v>6.4646000000000009E-2</v>
          </cell>
          <cell r="G49">
            <v>1.7731999999999998E-2</v>
          </cell>
          <cell r="H49">
            <v>-2.6786000000000001E-2</v>
          </cell>
          <cell r="I49">
            <v>1.8446000000000001E-2</v>
          </cell>
          <cell r="J49">
            <v>3.6089999999999998E-3</v>
          </cell>
          <cell r="K49">
            <v>-3.042E-3</v>
          </cell>
          <cell r="L49">
            <v>-9.9469999999999992E-3</v>
          </cell>
          <cell r="M49">
            <v>2.8027999999999997E-2</v>
          </cell>
          <cell r="N49">
            <v>0.24577800000000005</v>
          </cell>
          <cell r="O49">
            <v>-2.6785000000000038E-2</v>
          </cell>
        </row>
        <row r="50">
          <cell r="A50">
            <v>2010</v>
          </cell>
          <cell r="B50">
            <v>1.8412000000000001E-2</v>
          </cell>
          <cell r="C50">
            <v>1.3891999999999998E-2</v>
          </cell>
          <cell r="D50">
            <v>1.4761000000000002E-2</v>
          </cell>
          <cell r="E50">
            <v>2.7126999999999998E-2</v>
          </cell>
          <cell r="F50">
            <v>1.2462000000000001E-2</v>
          </cell>
          <cell r="G50">
            <v>2.9810000000000001E-3</v>
          </cell>
          <cell r="H50">
            <v>-1.5220000000000001E-3</v>
          </cell>
          <cell r="I50">
            <v>2.0608000000000001E-2</v>
          </cell>
          <cell r="J50">
            <v>2.7175000000000001E-2</v>
          </cell>
          <cell r="K50">
            <v>2.4889999999999999E-3</v>
          </cell>
          <cell r="L50">
            <v>1.8581E-2</v>
          </cell>
          <cell r="M50">
            <v>1.6883000000000002E-2</v>
          </cell>
          <cell r="N50">
            <v>0.17384899999999998</v>
          </cell>
          <cell r="O50">
            <v>-1.5210000000000945E-3</v>
          </cell>
        </row>
        <row r="51">
          <cell r="B51">
            <v>3.0640000000000003E-3</v>
          </cell>
          <cell r="C51">
            <v>3.4010000000000004E-3</v>
          </cell>
          <cell r="D51">
            <v>-4.2599999999999999E-3</v>
          </cell>
          <cell r="E51">
            <v>7.8770000000000003E-3</v>
          </cell>
          <cell r="F51">
            <v>-1.163E-2</v>
          </cell>
          <cell r="G51">
            <v>-4.5588999999999998E-2</v>
          </cell>
          <cell r="H51">
            <v>1.7037E-2</v>
          </cell>
          <cell r="I51">
            <v>-2.9795000000000006E-2</v>
          </cell>
          <cell r="J51">
            <v>-3.9190999999999997E-2</v>
          </cell>
          <cell r="K51">
            <v>-8.7739999999999988E-3</v>
          </cell>
          <cell r="L51">
            <v>1.9886000000000001E-2</v>
          </cell>
          <cell r="M51">
            <v>1.0855E-2</v>
          </cell>
          <cell r="N51">
            <v>-7.7118999999999993E-2</v>
          </cell>
          <cell r="O51">
            <v>-0.11814300000000003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cols>
    <col min="1" max="1" width="15.5703125" bestFit="1" customWidth="1"/>
  </cols>
  <sheetData>
    <row r="1" spans="1:2">
      <c r="A1" s="78" t="s">
        <v>26</v>
      </c>
      <c r="B1" s="78" t="s">
        <v>27</v>
      </c>
    </row>
    <row r="2" spans="1:2">
      <c r="A2" t="s">
        <v>28</v>
      </c>
      <c r="B2" s="79" t="s">
        <v>36</v>
      </c>
    </row>
    <row r="3" spans="1:2">
      <c r="A3" t="s">
        <v>29</v>
      </c>
      <c r="B3" s="79">
        <v>5</v>
      </c>
    </row>
    <row r="4" spans="1:2">
      <c r="A4" t="s">
        <v>30</v>
      </c>
      <c r="B4" s="80">
        <v>37622</v>
      </c>
    </row>
    <row r="5" spans="1:2">
      <c r="A5" t="s">
        <v>31</v>
      </c>
      <c r="B5" s="80">
        <v>40898</v>
      </c>
    </row>
    <row r="6" spans="1:2">
      <c r="A6" t="s">
        <v>32</v>
      </c>
      <c r="B6" s="80">
        <v>37622</v>
      </c>
    </row>
    <row r="7" spans="1:2">
      <c r="A7" t="s">
        <v>33</v>
      </c>
      <c r="B7" s="80">
        <v>40328</v>
      </c>
    </row>
    <row r="8" spans="1:2">
      <c r="A8" t="s">
        <v>34</v>
      </c>
      <c r="B8" s="80">
        <v>40329</v>
      </c>
    </row>
    <row r="9" spans="1:2">
      <c r="A9" t="s">
        <v>35</v>
      </c>
      <c r="B9" s="80">
        <v>40898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020"/>
  <sheetViews>
    <sheetView tabSelected="1" zoomScale="70" zoomScaleNormal="70" workbookViewId="0">
      <selection activeCell="W31" sqref="W31"/>
    </sheetView>
  </sheetViews>
  <sheetFormatPr defaultRowHeight="15"/>
  <cols>
    <col min="1" max="1" width="10.5703125" style="55" customWidth="1"/>
    <col min="2" max="2" width="8.85546875" style="57" customWidth="1"/>
    <col min="3" max="15" width="8.85546875" style="55" customWidth="1"/>
    <col min="19" max="19" width="16.7109375" customWidth="1"/>
    <col min="20" max="20" width="19.140625" customWidth="1"/>
    <col min="21" max="21" width="57.5703125" bestFit="1" customWidth="1"/>
  </cols>
  <sheetData>
    <row r="1" spans="1:2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21" ht="15" customHeight="1">
      <c r="A2" s="5"/>
      <c r="B2" s="6"/>
      <c r="C2" s="7"/>
      <c r="D2" s="7"/>
      <c r="E2" s="7"/>
      <c r="F2" s="8"/>
      <c r="G2" s="9"/>
      <c r="H2" s="10"/>
      <c r="I2" s="11"/>
      <c r="J2" s="10"/>
      <c r="K2" s="10"/>
      <c r="L2" s="10"/>
      <c r="M2" s="12"/>
      <c r="N2" s="12"/>
      <c r="O2" s="13"/>
      <c r="P2" s="14"/>
    </row>
    <row r="3" spans="1:21" ht="23.25" customHeight="1">
      <c r="A3" s="5"/>
      <c r="B3" s="15" t="str">
        <f>[1]Settings!$B$2</f>
        <v>sMD_MEOM</v>
      </c>
      <c r="C3" s="7"/>
      <c r="D3" s="7"/>
      <c r="E3" s="7"/>
      <c r="F3" s="8"/>
      <c r="G3" s="9"/>
      <c r="H3" s="10"/>
      <c r="I3" s="11"/>
      <c r="J3" s="10"/>
      <c r="K3" s="10"/>
      <c r="L3" s="10"/>
      <c r="M3" s="12"/>
      <c r="N3" s="12"/>
      <c r="O3" s="13"/>
      <c r="P3" s="14"/>
    </row>
    <row r="4" spans="1:21">
      <c r="A4" s="5"/>
      <c r="B4" s="16"/>
      <c r="C4" s="17"/>
      <c r="D4" s="10"/>
      <c r="E4" s="17"/>
      <c r="F4" s="10"/>
      <c r="G4" s="11"/>
      <c r="H4" s="10"/>
      <c r="I4" s="11"/>
      <c r="J4" s="10"/>
      <c r="K4" s="10"/>
      <c r="L4" s="10"/>
      <c r="M4" s="12"/>
      <c r="N4" s="12"/>
      <c r="O4" s="13"/>
      <c r="P4" s="14"/>
    </row>
    <row r="5" spans="1:21">
      <c r="A5" s="5"/>
      <c r="B5" s="16"/>
      <c r="C5" s="17"/>
      <c r="D5" s="10"/>
      <c r="E5" s="17"/>
      <c r="F5" s="10"/>
      <c r="G5" s="11"/>
      <c r="H5" s="10"/>
      <c r="I5" s="11"/>
      <c r="J5" s="10"/>
      <c r="K5" s="10"/>
      <c r="L5" s="10"/>
      <c r="M5" s="18"/>
      <c r="N5" s="18"/>
      <c r="O5" s="13"/>
      <c r="P5" s="14"/>
    </row>
    <row r="6" spans="1:21">
      <c r="A6" s="5"/>
      <c r="B6" s="16"/>
      <c r="C6" s="17"/>
      <c r="D6" s="10"/>
      <c r="E6" s="17"/>
      <c r="F6" s="10"/>
      <c r="G6" s="11"/>
      <c r="H6" s="10"/>
      <c r="I6" s="11"/>
      <c r="J6" s="10"/>
      <c r="K6" s="10"/>
      <c r="L6" s="10"/>
      <c r="M6" s="18"/>
      <c r="N6" s="18"/>
      <c r="O6" s="13"/>
      <c r="P6" s="14"/>
      <c r="U6" s="19"/>
    </row>
    <row r="7" spans="1:21">
      <c r="A7" s="5"/>
      <c r="B7" s="16"/>
      <c r="C7" s="17"/>
      <c r="D7" s="10"/>
      <c r="E7" s="17"/>
      <c r="F7" s="10"/>
      <c r="G7" s="11"/>
      <c r="H7" s="10"/>
      <c r="I7" s="11"/>
      <c r="J7" s="10"/>
      <c r="K7" s="10"/>
      <c r="L7" s="10"/>
      <c r="M7" s="18"/>
      <c r="N7" s="18"/>
      <c r="O7" s="13"/>
      <c r="P7" s="14"/>
    </row>
    <row r="8" spans="1:21">
      <c r="A8" s="5"/>
      <c r="B8" s="16"/>
      <c r="C8" s="17"/>
      <c r="D8" s="10"/>
      <c r="E8" s="17"/>
      <c r="F8" s="10"/>
      <c r="G8" s="11"/>
      <c r="H8" s="10"/>
      <c r="I8" s="11"/>
      <c r="J8" s="10"/>
      <c r="K8" s="10"/>
      <c r="L8" s="10"/>
      <c r="M8" s="18"/>
      <c r="N8" s="18"/>
      <c r="O8" s="13"/>
      <c r="P8" s="14"/>
    </row>
    <row r="9" spans="1:21">
      <c r="A9" s="5"/>
      <c r="B9" s="16"/>
      <c r="C9" s="17"/>
      <c r="D9" s="10"/>
      <c r="E9" s="17"/>
      <c r="F9" s="10"/>
      <c r="G9" s="11"/>
      <c r="H9" s="10"/>
      <c r="I9" s="11"/>
      <c r="J9" s="10"/>
      <c r="K9" s="10"/>
      <c r="L9" s="10"/>
      <c r="M9" s="12"/>
      <c r="N9" s="12"/>
      <c r="O9" s="13"/>
      <c r="P9" s="14"/>
    </row>
    <row r="10" spans="1:21">
      <c r="A10" s="5"/>
      <c r="B10" s="16"/>
      <c r="C10" s="17"/>
      <c r="D10" s="10"/>
      <c r="E10" s="17"/>
      <c r="F10" s="10"/>
      <c r="G10" s="11"/>
      <c r="H10" s="10"/>
      <c r="I10" s="11"/>
      <c r="J10" s="10"/>
      <c r="K10" s="10"/>
      <c r="L10" s="10"/>
      <c r="M10" s="12"/>
      <c r="N10" s="12"/>
      <c r="O10" s="13"/>
      <c r="P10" s="14"/>
    </row>
    <row r="11" spans="1:21">
      <c r="A11" s="5"/>
      <c r="B11" s="16"/>
      <c r="C11" s="17"/>
      <c r="D11" s="10"/>
      <c r="E11" s="17"/>
      <c r="F11" s="10"/>
      <c r="G11" s="11"/>
      <c r="H11" s="10"/>
      <c r="I11" s="11"/>
      <c r="J11" s="10"/>
      <c r="K11" s="10"/>
      <c r="L11" s="10"/>
      <c r="M11" s="20"/>
      <c r="N11" s="20"/>
      <c r="O11" s="13"/>
      <c r="P11" s="14"/>
    </row>
    <row r="12" spans="1:21">
      <c r="A12" s="5"/>
      <c r="B12" s="16"/>
      <c r="C12" s="17"/>
      <c r="D12" s="10"/>
      <c r="E12" s="17"/>
      <c r="F12" s="10"/>
      <c r="G12" s="11"/>
      <c r="H12" s="10"/>
      <c r="I12" s="11"/>
      <c r="J12" s="10"/>
      <c r="K12" s="10"/>
      <c r="L12" s="10"/>
      <c r="M12" s="10"/>
      <c r="N12" s="10"/>
      <c r="O12" s="13"/>
      <c r="P12" s="14"/>
    </row>
    <row r="13" spans="1:21">
      <c r="A13" s="5"/>
      <c r="B13" s="16"/>
      <c r="C13" s="17"/>
      <c r="D13" s="10"/>
      <c r="E13" s="17"/>
      <c r="F13" s="10"/>
      <c r="G13" s="11"/>
      <c r="H13" s="10"/>
      <c r="I13" s="11"/>
      <c r="J13" s="10"/>
      <c r="K13" s="10"/>
      <c r="L13" s="10"/>
      <c r="M13" s="10"/>
      <c r="N13" s="10"/>
      <c r="O13" s="13"/>
      <c r="P13" s="14"/>
    </row>
    <row r="14" spans="1:21">
      <c r="A14" s="5"/>
      <c r="B14" s="16"/>
      <c r="C14" s="17"/>
      <c r="D14" s="10"/>
      <c r="E14" s="17"/>
      <c r="F14" s="10"/>
      <c r="G14" s="11"/>
      <c r="H14" s="10"/>
      <c r="I14" s="11"/>
      <c r="J14" s="10"/>
      <c r="K14" s="10"/>
      <c r="L14" s="10"/>
      <c r="M14" s="10"/>
      <c r="N14" s="10"/>
      <c r="O14" s="13"/>
      <c r="P14" s="14"/>
    </row>
    <row r="15" spans="1:21">
      <c r="A15" s="5"/>
      <c r="B15" s="16"/>
      <c r="C15" s="17"/>
      <c r="D15" s="10"/>
      <c r="E15" s="17"/>
      <c r="F15" s="10"/>
      <c r="G15" s="11"/>
      <c r="H15" s="10"/>
      <c r="I15" s="11"/>
      <c r="J15" s="10"/>
      <c r="K15" s="10"/>
      <c r="L15" s="10"/>
      <c r="M15" s="10"/>
      <c r="N15" s="10"/>
      <c r="O15" s="13"/>
      <c r="P15" s="14"/>
    </row>
    <row r="16" spans="1:21">
      <c r="A16" s="5"/>
      <c r="B16" s="16"/>
      <c r="C16" s="17"/>
      <c r="D16" s="10"/>
      <c r="E16" s="17"/>
      <c r="F16" s="10"/>
      <c r="G16" s="11"/>
      <c r="H16" s="10"/>
      <c r="I16" s="11"/>
      <c r="J16" s="10"/>
      <c r="K16" s="10"/>
      <c r="L16" s="10"/>
      <c r="M16" s="10"/>
      <c r="N16" s="10"/>
      <c r="O16" s="13"/>
      <c r="P16" s="14"/>
    </row>
    <row r="17" spans="1:16">
      <c r="A17" s="5"/>
      <c r="B17" s="16"/>
      <c r="C17" s="17"/>
      <c r="D17" s="10"/>
      <c r="E17" s="17"/>
      <c r="F17" s="10"/>
      <c r="G17" s="11"/>
      <c r="H17" s="10"/>
      <c r="I17" s="11"/>
      <c r="J17" s="10"/>
      <c r="K17" s="10"/>
      <c r="L17" s="10"/>
      <c r="M17" s="10"/>
      <c r="N17" s="10"/>
      <c r="O17" s="13"/>
      <c r="P17" s="14"/>
    </row>
    <row r="18" spans="1:16">
      <c r="A18" s="5"/>
      <c r="B18" s="16"/>
      <c r="C18" s="17"/>
      <c r="D18" s="10"/>
      <c r="E18" s="17"/>
      <c r="F18" s="10"/>
      <c r="G18" s="11"/>
      <c r="H18" s="10"/>
      <c r="I18" s="11"/>
      <c r="J18" s="10"/>
      <c r="K18" s="10"/>
      <c r="L18" s="10"/>
      <c r="M18" s="10"/>
      <c r="N18" s="10"/>
      <c r="O18" s="13"/>
      <c r="P18" s="14"/>
    </row>
    <row r="19" spans="1:16">
      <c r="A19" s="5"/>
      <c r="B19" s="16"/>
      <c r="C19" s="17"/>
      <c r="D19" s="10"/>
      <c r="E19" s="17"/>
      <c r="F19" s="10"/>
      <c r="G19" s="11"/>
      <c r="H19" s="10"/>
      <c r="I19" s="11"/>
      <c r="J19" s="10"/>
      <c r="K19" s="10"/>
      <c r="L19" s="10"/>
      <c r="M19" s="10"/>
      <c r="N19" s="10"/>
      <c r="O19" s="13"/>
      <c r="P19" s="14"/>
    </row>
    <row r="20" spans="1:16">
      <c r="A20" s="5"/>
      <c r="B20" s="16"/>
      <c r="C20" s="17"/>
      <c r="D20" s="10"/>
      <c r="E20" s="17"/>
      <c r="F20" s="10"/>
      <c r="G20" s="11"/>
      <c r="H20" s="10"/>
      <c r="I20" s="11"/>
      <c r="J20" s="10"/>
      <c r="K20" s="10"/>
      <c r="L20" s="10"/>
      <c r="M20" s="10"/>
      <c r="N20" s="10"/>
      <c r="O20" s="13"/>
      <c r="P20" s="14"/>
    </row>
    <row r="21" spans="1:16">
      <c r="A21" s="5"/>
      <c r="B21" s="16"/>
      <c r="C21" s="17"/>
      <c r="D21" s="10"/>
      <c r="E21" s="17"/>
      <c r="F21" s="10"/>
      <c r="G21" s="11"/>
      <c r="H21" s="10"/>
      <c r="I21" s="11"/>
      <c r="J21" s="10"/>
      <c r="K21" s="10"/>
      <c r="L21" s="10"/>
      <c r="M21" s="10"/>
      <c r="N21" s="10"/>
      <c r="O21" s="13"/>
      <c r="P21" s="14"/>
    </row>
    <row r="22" spans="1:16">
      <c r="A22" s="5"/>
      <c r="B22" s="16"/>
      <c r="C22" s="17"/>
      <c r="D22" s="10"/>
      <c r="E22" s="17"/>
      <c r="F22" s="10"/>
      <c r="G22" s="11"/>
      <c r="H22" s="10"/>
      <c r="I22" s="11"/>
      <c r="J22" s="10"/>
      <c r="K22" s="10"/>
      <c r="L22" s="10"/>
      <c r="M22" s="10"/>
      <c r="N22" s="10"/>
      <c r="O22" s="13"/>
      <c r="P22" s="14"/>
    </row>
    <row r="23" spans="1:16">
      <c r="A23" s="5"/>
      <c r="B23" s="16"/>
      <c r="C23" s="17"/>
      <c r="D23" s="10"/>
      <c r="E23" s="17"/>
      <c r="F23" s="10"/>
      <c r="G23" s="11"/>
      <c r="H23" s="10"/>
      <c r="I23" s="11"/>
      <c r="J23" s="10"/>
      <c r="K23" s="10"/>
      <c r="L23" s="10"/>
      <c r="M23" s="10"/>
      <c r="N23" s="10"/>
      <c r="O23" s="13"/>
      <c r="P23" s="14"/>
    </row>
    <row r="24" spans="1:16">
      <c r="A24" s="5"/>
      <c r="B24" s="16"/>
      <c r="C24" s="17"/>
      <c r="D24" s="10"/>
      <c r="E24" s="17"/>
      <c r="F24" s="10"/>
      <c r="G24" s="11"/>
      <c r="H24" s="10"/>
      <c r="I24" s="11"/>
      <c r="J24" s="10"/>
      <c r="K24" s="10"/>
      <c r="L24" s="10"/>
      <c r="M24" s="10"/>
      <c r="N24" s="10"/>
      <c r="O24" s="13"/>
      <c r="P24" s="14"/>
    </row>
    <row r="25" spans="1:16">
      <c r="A25" s="5"/>
      <c r="B25" s="16"/>
      <c r="C25" s="17"/>
      <c r="D25" s="10"/>
      <c r="E25" s="17"/>
      <c r="F25" s="10"/>
      <c r="G25" s="11"/>
      <c r="H25" s="10"/>
      <c r="I25" s="11"/>
      <c r="J25" s="10"/>
      <c r="K25" s="10"/>
      <c r="L25" s="10"/>
      <c r="M25" s="10"/>
      <c r="N25" s="10"/>
      <c r="O25" s="13"/>
      <c r="P25" s="14"/>
    </row>
    <row r="26" spans="1:16">
      <c r="A26" s="5"/>
      <c r="B26" s="16"/>
      <c r="C26" s="17"/>
      <c r="D26" s="10"/>
      <c r="E26" s="17"/>
      <c r="F26" s="10"/>
      <c r="G26" s="11"/>
      <c r="H26" s="10"/>
      <c r="I26" s="11"/>
      <c r="J26" s="10"/>
      <c r="K26" s="10"/>
      <c r="L26" s="10"/>
      <c r="M26" s="10"/>
      <c r="N26" s="10"/>
      <c r="O26" s="13"/>
      <c r="P26" s="14"/>
    </row>
    <row r="27" spans="1:16">
      <c r="A27" s="5"/>
      <c r="B27" s="16"/>
      <c r="C27" s="17"/>
      <c r="D27" s="10"/>
      <c r="E27" s="17"/>
      <c r="F27" s="10"/>
      <c r="G27" s="11"/>
      <c r="H27" s="10"/>
      <c r="I27" s="11"/>
      <c r="J27" s="10"/>
      <c r="K27" s="10"/>
      <c r="L27" s="10"/>
      <c r="M27" s="10"/>
      <c r="N27" s="10"/>
      <c r="O27" s="13"/>
      <c r="P27" s="14"/>
    </row>
    <row r="28" spans="1:16">
      <c r="A28" s="21"/>
      <c r="B28" s="22"/>
      <c r="C28" s="23"/>
      <c r="D28" s="24"/>
      <c r="E28" s="23"/>
      <c r="F28" s="24"/>
      <c r="G28" s="25"/>
      <c r="H28" s="24"/>
      <c r="I28" s="25"/>
      <c r="J28" s="24"/>
      <c r="K28" s="24"/>
      <c r="L28" s="24"/>
      <c r="M28" s="24"/>
      <c r="N28" s="24"/>
      <c r="O28" s="26"/>
      <c r="P28" s="14"/>
    </row>
    <row r="29" spans="1:16">
      <c r="A29" s="27" t="str">
        <f>[1]tables!A42</f>
        <v>Profit %</v>
      </c>
      <c r="B29" s="27" t="str">
        <f>[1]tables!B42</f>
        <v>Jan</v>
      </c>
      <c r="C29" s="27" t="str">
        <f>[1]tables!C42</f>
        <v>Feb</v>
      </c>
      <c r="D29" s="27" t="str">
        <f>[1]tables!D42</f>
        <v>Mar</v>
      </c>
      <c r="E29" s="27" t="str">
        <f>[1]tables!E42</f>
        <v>Apr</v>
      </c>
      <c r="F29" s="27" t="str">
        <f>[1]tables!F42</f>
        <v>May</v>
      </c>
      <c r="G29" s="27" t="str">
        <f>[1]tables!G42</f>
        <v>Jun</v>
      </c>
      <c r="H29" s="27" t="str">
        <f>[1]tables!H42</f>
        <v>Jul</v>
      </c>
      <c r="I29" s="27" t="str">
        <f>[1]tables!I42</f>
        <v>Aug</v>
      </c>
      <c r="J29" s="27" t="str">
        <f>[1]tables!J42</f>
        <v>Sep</v>
      </c>
      <c r="K29" s="27" t="str">
        <f>[1]tables!K42</f>
        <v>Oct</v>
      </c>
      <c r="L29" s="27" t="str">
        <f>[1]tables!L42</f>
        <v>Nov</v>
      </c>
      <c r="M29" s="27" t="str">
        <f>[1]tables!M42</f>
        <v>Dec</v>
      </c>
      <c r="N29" s="27" t="str">
        <f>[1]tables!N42</f>
        <v>Year</v>
      </c>
      <c r="O29" s="28" t="str">
        <f>[1]tables!O42</f>
        <v>MaxDD</v>
      </c>
      <c r="P29" s="14"/>
    </row>
    <row r="30" spans="1:16">
      <c r="A30" s="29">
        <f>[1]tables!A43</f>
        <v>2003</v>
      </c>
      <c r="B30" s="30">
        <f>[1]tables!B43</f>
        <v>0</v>
      </c>
      <c r="C30" s="30">
        <f>[1]tables!C43</f>
        <v>4.7800000000000004E-3</v>
      </c>
      <c r="D30" s="30">
        <f>[1]tables!D43</f>
        <v>3.6110000000000001E-3</v>
      </c>
      <c r="E30" s="30">
        <f>[1]tables!E43</f>
        <v>8.8449999999999987E-3</v>
      </c>
      <c r="F30" s="30">
        <f>[1]tables!F43</f>
        <v>6.8799999999999998E-3</v>
      </c>
      <c r="G30" s="30">
        <f>[1]tables!G43</f>
        <v>4.5139999999999998E-3</v>
      </c>
      <c r="H30" s="30">
        <f>[1]tables!H43</f>
        <v>2.2012999999999998E-2</v>
      </c>
      <c r="I30" s="30">
        <f>[1]tables!I43</f>
        <v>-3.2475999999999998E-2</v>
      </c>
      <c r="J30" s="30">
        <f>[1]tables!J43</f>
        <v>2.3231000000000002E-2</v>
      </c>
      <c r="K30" s="30">
        <f>[1]tables!K43</f>
        <v>2.9151999999999997E-2</v>
      </c>
      <c r="L30" s="30">
        <f>[1]tables!L43</f>
        <v>2.4858000000000002E-2</v>
      </c>
      <c r="M30" s="30">
        <f>[1]tables!M43</f>
        <v>2.8124E-2</v>
      </c>
      <c r="N30" s="30">
        <f>[1]tables!N43</f>
        <v>0.12353200000000002</v>
      </c>
      <c r="O30" s="31">
        <f>[1]tables!O43</f>
        <v>-3.3747999999999993E-2</v>
      </c>
      <c r="P30" s="14"/>
    </row>
    <row r="31" spans="1:16">
      <c r="A31" s="29">
        <f>[1]tables!A44</f>
        <v>2004</v>
      </c>
      <c r="B31" s="30">
        <f>[1]tables!B44</f>
        <v>4.4663000000000001E-2</v>
      </c>
      <c r="C31" s="30">
        <f>[1]tables!C44</f>
        <v>-6.5989999999999998E-3</v>
      </c>
      <c r="D31" s="30">
        <f>[1]tables!D44</f>
        <v>1.8602E-2</v>
      </c>
      <c r="E31" s="30">
        <f>[1]tables!E44</f>
        <v>2.1797E-2</v>
      </c>
      <c r="F31" s="30">
        <f>[1]tables!F44</f>
        <v>2.7833000000000004E-2</v>
      </c>
      <c r="G31" s="30">
        <f>[1]tables!G44</f>
        <v>7.2600000000000052E-4</v>
      </c>
      <c r="H31" s="30">
        <f>[1]tables!H44</f>
        <v>-9.8499999999999994E-3</v>
      </c>
      <c r="I31" s="30">
        <f>[1]tables!I44</f>
        <v>2.2520000000000005E-3</v>
      </c>
      <c r="J31" s="30">
        <f>[1]tables!J44</f>
        <v>1.7177999999999999E-2</v>
      </c>
      <c r="K31" s="30">
        <f>[1]tables!K44</f>
        <v>2.7742000000000003E-2</v>
      </c>
      <c r="L31" s="30">
        <f>[1]tables!L44</f>
        <v>4.8330000000000005E-3</v>
      </c>
      <c r="M31" s="30">
        <f>[1]tables!M44</f>
        <v>1.3594999999999999E-2</v>
      </c>
      <c r="N31" s="30">
        <f>[1]tables!N44</f>
        <v>0.162772</v>
      </c>
      <c r="O31" s="31">
        <f>[1]tables!O44</f>
        <v>-1.7110000000000035E-2</v>
      </c>
      <c r="P31" s="14"/>
    </row>
    <row r="32" spans="1:16">
      <c r="A32" s="29">
        <f>[1]tables!A45</f>
        <v>2005</v>
      </c>
      <c r="B32" s="30">
        <f>[1]tables!B45</f>
        <v>-5.2544000000000007E-2</v>
      </c>
      <c r="C32" s="30">
        <f>[1]tables!C45</f>
        <v>6.4319999999999993E-3</v>
      </c>
      <c r="D32" s="30">
        <f>[1]tables!D45</f>
        <v>-9.9099999999999991E-4</v>
      </c>
      <c r="E32" s="30">
        <f>[1]tables!E45</f>
        <v>1.9744999999999999E-2</v>
      </c>
      <c r="F32" s="30">
        <f>[1]tables!F45</f>
        <v>-4.1339999999999997E-3</v>
      </c>
      <c r="G32" s="30">
        <f>[1]tables!G45</f>
        <v>1.4654000000000002E-2</v>
      </c>
      <c r="H32" s="30">
        <f>[1]tables!H45</f>
        <v>-5.1710000000000002E-3</v>
      </c>
      <c r="I32" s="30">
        <f>[1]tables!I45</f>
        <v>3.3612999999999997E-2</v>
      </c>
      <c r="J32" s="30">
        <f>[1]tables!J45</f>
        <v>1.5699000000000001E-2</v>
      </c>
      <c r="K32" s="30">
        <f>[1]tables!K45</f>
        <v>1.0853E-2</v>
      </c>
      <c r="L32" s="30">
        <f>[1]tables!L45</f>
        <v>1.8668000000000001E-2</v>
      </c>
      <c r="M32" s="30">
        <f>[1]tables!M45</f>
        <v>3.3834000000000003E-2</v>
      </c>
      <c r="N32" s="30">
        <f>[1]tables!N45</f>
        <v>9.0658000000000002E-2</v>
      </c>
      <c r="O32" s="31">
        <f>[1]tables!O45</f>
        <v>-5.2544000000000007E-2</v>
      </c>
      <c r="P32" s="14"/>
    </row>
    <row r="33" spans="1:17">
      <c r="A33" s="29">
        <f>[1]tables!A46</f>
        <v>2006</v>
      </c>
      <c r="B33" s="30">
        <f>[1]tables!B46</f>
        <v>4.3762999999999996E-2</v>
      </c>
      <c r="C33" s="30">
        <f>[1]tables!C46</f>
        <v>0</v>
      </c>
      <c r="D33" s="30">
        <f>[1]tables!D46</f>
        <v>1.1262999999999999E-2</v>
      </c>
      <c r="E33" s="30">
        <f>[1]tables!E46</f>
        <v>3.1881E-2</v>
      </c>
      <c r="F33" s="30">
        <f>[1]tables!F46</f>
        <v>2.2103999999999999E-2</v>
      </c>
      <c r="G33" s="30">
        <f>[1]tables!G46</f>
        <v>3.9130000000000007E-3</v>
      </c>
      <c r="H33" s="30">
        <f>[1]tables!H46</f>
        <v>-2.7729999999999999E-3</v>
      </c>
      <c r="I33" s="30">
        <f>[1]tables!I46</f>
        <v>-1.5691999999999998E-2</v>
      </c>
      <c r="J33" s="30">
        <f>[1]tables!J46</f>
        <v>2.2787999999999999E-2</v>
      </c>
      <c r="K33" s="30">
        <f>[1]tables!K46</f>
        <v>-2.8699999999999977E-4</v>
      </c>
      <c r="L33" s="30">
        <f>[1]tables!L46</f>
        <v>1.1427000000000001E-2</v>
      </c>
      <c r="M33" s="30">
        <f>[1]tables!M46</f>
        <v>2.954E-3</v>
      </c>
      <c r="N33" s="30">
        <f>[1]tables!N46</f>
        <v>0.13134100000000001</v>
      </c>
      <c r="O33" s="31">
        <f>[1]tables!O46</f>
        <v>-3.9766999999999962E-2</v>
      </c>
      <c r="P33" s="14"/>
      <c r="Q33" s="32"/>
    </row>
    <row r="34" spans="1:17">
      <c r="A34" s="29">
        <f>[1]tables!A47</f>
        <v>2007</v>
      </c>
      <c r="B34" s="30">
        <f>[1]tables!B47</f>
        <v>-1.2999999999999999E-3</v>
      </c>
      <c r="C34" s="30">
        <f>[1]tables!C47</f>
        <v>1.5872000000000004E-2</v>
      </c>
      <c r="D34" s="30">
        <f>[1]tables!D47</f>
        <v>1.7519999999999999E-3</v>
      </c>
      <c r="E34" s="30">
        <f>[1]tables!E47</f>
        <v>9.4490000000000008E-3</v>
      </c>
      <c r="F34" s="30">
        <f>[1]tables!F47</f>
        <v>-6.0809999999999996E-3</v>
      </c>
      <c r="G34" s="30">
        <f>[1]tables!G47</f>
        <v>1.7500999999999999E-2</v>
      </c>
      <c r="H34" s="30">
        <f>[1]tables!H47</f>
        <v>3.0262000000000001E-2</v>
      </c>
      <c r="I34" s="30">
        <f>[1]tables!I47</f>
        <v>-4.7079999999999995E-3</v>
      </c>
      <c r="J34" s="30">
        <f>[1]tables!J47</f>
        <v>1.2562E-2</v>
      </c>
      <c r="K34" s="30">
        <f>[1]tables!K47</f>
        <v>5.1251999999999999E-2</v>
      </c>
      <c r="L34" s="30">
        <f>[1]tables!L47</f>
        <v>-6.9061999999999998E-2</v>
      </c>
      <c r="M34" s="30">
        <f>[1]tables!M47</f>
        <v>1.6602000000000002E-2</v>
      </c>
      <c r="N34" s="30">
        <f>[1]tables!N47</f>
        <v>7.4100999999999986E-2</v>
      </c>
      <c r="O34" s="31">
        <f>[1]tables!O47</f>
        <v>-6.9061999999999985E-2</v>
      </c>
      <c r="P34" s="14"/>
    </row>
    <row r="35" spans="1:17">
      <c r="A35" s="29">
        <f>[1]tables!A48</f>
        <v>2008</v>
      </c>
      <c r="B35" s="30">
        <f>[1]tables!B48</f>
        <v>-1.2813E-2</v>
      </c>
      <c r="C35" s="30">
        <f>[1]tables!C48</f>
        <v>-1.2758E-2</v>
      </c>
      <c r="D35" s="30">
        <f>[1]tables!D48</f>
        <v>1.4593E-2</v>
      </c>
      <c r="E35" s="30">
        <f>[1]tables!E48</f>
        <v>3.0992000000000002E-2</v>
      </c>
      <c r="F35" s="30">
        <f>[1]tables!F48</f>
        <v>4.9924000000000003E-2</v>
      </c>
      <c r="G35" s="30">
        <f>[1]tables!G48</f>
        <v>-1.9518999999999998E-2</v>
      </c>
      <c r="H35" s="30">
        <f>[1]tables!H48</f>
        <v>1.6469999999999998E-3</v>
      </c>
      <c r="I35" s="30">
        <f>[1]tables!I48</f>
        <v>1.5149999999999999E-3</v>
      </c>
      <c r="J35" s="30">
        <f>[1]tables!J48</f>
        <v>1.4738999999999999E-2</v>
      </c>
      <c r="K35" s="30">
        <f>[1]tables!K48</f>
        <v>4.1189999999999994E-3</v>
      </c>
      <c r="L35" s="30">
        <f>[1]tables!L48</f>
        <v>0</v>
      </c>
      <c r="M35" s="30">
        <f>[1]tables!M48</f>
        <v>6.2520000000000006E-3</v>
      </c>
      <c r="N35" s="30">
        <f>[1]tables!N48</f>
        <v>7.8691000000000011E-2</v>
      </c>
      <c r="O35" s="31">
        <f>[1]tables!O48</f>
        <v>-7.8030999999999948E-2</v>
      </c>
      <c r="P35" s="14"/>
    </row>
    <row r="36" spans="1:17">
      <c r="A36" s="29">
        <f>[1]tables!A49</f>
        <v>2009</v>
      </c>
      <c r="B36" s="30">
        <f>[1]tables!B49</f>
        <v>3.5389999999999998E-2</v>
      </c>
      <c r="C36" s="30">
        <f>[1]tables!C49</f>
        <v>3.3241E-2</v>
      </c>
      <c r="D36" s="30">
        <f>[1]tables!D49</f>
        <v>0</v>
      </c>
      <c r="E36" s="30">
        <f>[1]tables!E49</f>
        <v>8.4461000000000008E-2</v>
      </c>
      <c r="F36" s="30">
        <f>[1]tables!F49</f>
        <v>6.4646000000000009E-2</v>
      </c>
      <c r="G36" s="30">
        <f>[1]tables!G49</f>
        <v>1.7731999999999998E-2</v>
      </c>
      <c r="H36" s="30">
        <f>[1]tables!H49</f>
        <v>-2.6786000000000001E-2</v>
      </c>
      <c r="I36" s="30">
        <f>[1]tables!I49</f>
        <v>1.8446000000000001E-2</v>
      </c>
      <c r="J36" s="30">
        <f>[1]tables!J49</f>
        <v>3.6089999999999998E-3</v>
      </c>
      <c r="K36" s="30">
        <f>[1]tables!K49</f>
        <v>-3.042E-3</v>
      </c>
      <c r="L36" s="30">
        <f>[1]tables!L49</f>
        <v>-9.9469999999999992E-3</v>
      </c>
      <c r="M36" s="30">
        <f>[1]tables!M49</f>
        <v>2.8027999999999997E-2</v>
      </c>
      <c r="N36" s="30">
        <f>[1]tables!N49</f>
        <v>0.24577800000000005</v>
      </c>
      <c r="O36" s="31">
        <f>[1]tables!O49</f>
        <v>-2.6785000000000038E-2</v>
      </c>
      <c r="P36" s="14"/>
    </row>
    <row r="37" spans="1:17">
      <c r="A37" s="29">
        <f>[1]tables!A50</f>
        <v>2010</v>
      </c>
      <c r="B37" s="30">
        <f>[1]tables!B50</f>
        <v>1.8412000000000001E-2</v>
      </c>
      <c r="C37" s="30">
        <f>[1]tables!C50</f>
        <v>1.3891999999999998E-2</v>
      </c>
      <c r="D37" s="30">
        <f>[1]tables!D50</f>
        <v>1.4761000000000002E-2</v>
      </c>
      <c r="E37" s="30">
        <f>[1]tables!E50</f>
        <v>2.7126999999999998E-2</v>
      </c>
      <c r="F37" s="30">
        <f>[1]tables!F50</f>
        <v>1.2462000000000001E-2</v>
      </c>
      <c r="G37" s="30">
        <f>[1]tables!G50</f>
        <v>2.9810000000000001E-3</v>
      </c>
      <c r="H37" s="30">
        <f>[1]tables!H50</f>
        <v>-1.5220000000000001E-3</v>
      </c>
      <c r="I37" s="30">
        <f>[1]tables!I50</f>
        <v>2.0608000000000001E-2</v>
      </c>
      <c r="J37" s="30">
        <f>[1]tables!J50</f>
        <v>2.7175000000000001E-2</v>
      </c>
      <c r="K37" s="30">
        <f>[1]tables!K50</f>
        <v>2.4889999999999999E-3</v>
      </c>
      <c r="L37" s="30">
        <f>[1]tables!L50</f>
        <v>1.8581E-2</v>
      </c>
      <c r="M37" s="30">
        <f>[1]tables!M50</f>
        <v>1.6883000000000002E-2</v>
      </c>
      <c r="N37" s="30">
        <f>[1]tables!N50</f>
        <v>0.17384899999999998</v>
      </c>
      <c r="O37" s="31">
        <f>[1]tables!O50</f>
        <v>-1.5210000000000945E-3</v>
      </c>
      <c r="P37" s="14"/>
    </row>
    <row r="38" spans="1:17">
      <c r="A38" s="29">
        <v>2011</v>
      </c>
      <c r="B38" s="30">
        <f>[1]tables!B51</f>
        <v>3.0640000000000003E-3</v>
      </c>
      <c r="C38" s="30">
        <f>[1]tables!C51</f>
        <v>3.4010000000000004E-3</v>
      </c>
      <c r="D38" s="30">
        <f>[1]tables!D51</f>
        <v>-4.2599999999999999E-3</v>
      </c>
      <c r="E38" s="30">
        <f>[1]tables!E51</f>
        <v>7.8770000000000003E-3</v>
      </c>
      <c r="F38" s="30">
        <f>[1]tables!F51</f>
        <v>-1.163E-2</v>
      </c>
      <c r="G38" s="30">
        <f>[1]tables!G51</f>
        <v>-4.5588999999999998E-2</v>
      </c>
      <c r="H38" s="30">
        <f>[1]tables!H51</f>
        <v>1.7037E-2</v>
      </c>
      <c r="I38" s="30">
        <f>[1]tables!I51</f>
        <v>-2.9795000000000006E-2</v>
      </c>
      <c r="J38" s="30">
        <f>[1]tables!J51</f>
        <v>-3.9190999999999997E-2</v>
      </c>
      <c r="K38" s="30">
        <f>[1]tables!K51</f>
        <v>-8.7739999999999988E-3</v>
      </c>
      <c r="L38" s="30">
        <f>[1]tables!L51</f>
        <v>1.9886000000000001E-2</v>
      </c>
      <c r="M38" s="30">
        <f>[1]tables!M51</f>
        <v>1.0855E-2</v>
      </c>
      <c r="N38" s="30">
        <f>[1]tables!N51</f>
        <v>-7.7118999999999993E-2</v>
      </c>
      <c r="O38" s="31">
        <f>[1]tables!O51</f>
        <v>-0.11814300000000003</v>
      </c>
      <c r="P38" s="14"/>
    </row>
    <row r="39" spans="1:17">
      <c r="A39" s="33" t="s">
        <v>0</v>
      </c>
      <c r="B39" s="34"/>
      <c r="C39" s="34"/>
      <c r="D39" s="34"/>
      <c r="E39" s="34"/>
      <c r="F39" s="35" t="s">
        <v>1</v>
      </c>
      <c r="G39" s="35"/>
      <c r="H39" s="35"/>
      <c r="I39" s="35"/>
      <c r="J39" s="35"/>
      <c r="K39" s="35" t="s">
        <v>2</v>
      </c>
      <c r="L39" s="35"/>
      <c r="M39" s="35"/>
      <c r="N39" s="35"/>
      <c r="O39" s="36"/>
      <c r="P39" s="14"/>
    </row>
    <row r="40" spans="1:17">
      <c r="A40" s="37"/>
      <c r="B40" s="38"/>
      <c r="C40" s="39"/>
      <c r="D40" s="40"/>
      <c r="E40" s="40"/>
      <c r="F40" s="40"/>
      <c r="G40" s="41"/>
      <c r="H40" s="40"/>
      <c r="I40" s="42"/>
      <c r="J40" s="42"/>
      <c r="K40" s="40"/>
      <c r="L40" s="40"/>
      <c r="M40" s="40"/>
      <c r="N40" s="42"/>
      <c r="O40" s="43"/>
      <c r="P40" s="14"/>
    </row>
    <row r="41" spans="1:17">
      <c r="A41" s="44"/>
      <c r="B41" s="45" t="s">
        <v>3</v>
      </c>
      <c r="C41" s="46"/>
      <c r="D41" s="47">
        <f>'[1]AB SystemStats'!B1</f>
        <v>10000</v>
      </c>
      <c r="E41" s="47"/>
      <c r="F41" s="48"/>
      <c r="G41" s="49" t="s">
        <v>4</v>
      </c>
      <c r="H41" s="48"/>
      <c r="I41" s="50"/>
      <c r="J41" s="51">
        <f>'[1]AB SystemStats'!B15/100</f>
        <v>0.73301000000000005</v>
      </c>
      <c r="K41" s="48"/>
      <c r="L41" s="48" t="s">
        <v>5</v>
      </c>
      <c r="M41" s="48"/>
      <c r="N41" s="50"/>
      <c r="O41" s="52">
        <f>COUNTIF([1]tables!$B$43:$M$50,"&gt;0")/COUNTA([1]tables!$B$43:$M$50)</f>
        <v>0.73958333333333337</v>
      </c>
      <c r="P41" s="14"/>
    </row>
    <row r="42" spans="1:17">
      <c r="A42" s="53"/>
      <c r="B42" s="54" t="s">
        <v>6</v>
      </c>
      <c r="C42" s="46"/>
      <c r="E42" s="51">
        <f>'[1]AB SystemStats'!B4/100</f>
        <v>0.96615600000000001</v>
      </c>
      <c r="F42" s="48"/>
      <c r="G42" s="49" t="s">
        <v>7</v>
      </c>
      <c r="H42" s="48"/>
      <c r="I42" s="50"/>
      <c r="J42" s="56">
        <f>'[1]AB SystemStats'!B12/100</f>
        <v>9.4079999999999997E-3</v>
      </c>
      <c r="K42" s="48"/>
      <c r="L42" s="48" t="s">
        <v>8</v>
      </c>
      <c r="M42" s="48"/>
      <c r="N42" s="50"/>
      <c r="O42" s="52">
        <f>LARGE([1]tables!$B$43:$M$50,1)</f>
        <v>8.4461000000000008E-2</v>
      </c>
      <c r="P42" s="14"/>
    </row>
    <row r="43" spans="1:17">
      <c r="A43" s="53"/>
      <c r="B43" s="54" t="s">
        <v>9</v>
      </c>
      <c r="C43" s="46"/>
      <c r="E43" s="51">
        <f>'[1]AB SystemStats'!B7/100</f>
        <v>7.8310000000000005E-2</v>
      </c>
      <c r="F43" s="48"/>
      <c r="G43" s="49" t="s">
        <v>10</v>
      </c>
      <c r="H43" s="48"/>
      <c r="I43" s="50"/>
      <c r="J43" s="51">
        <f>'[1]AB SystemStats'!B18/100</f>
        <v>1.9865000000000001E-2</v>
      </c>
      <c r="K43" s="48"/>
      <c r="L43" s="48" t="s">
        <v>11</v>
      </c>
      <c r="M43" s="48"/>
      <c r="N43" s="50"/>
      <c r="O43" s="52">
        <f>SMALL([1]tables!$B$43:$M$50,1)</f>
        <v>-6.9061999999999998E-2</v>
      </c>
      <c r="P43" s="14"/>
    </row>
    <row r="44" spans="1:17">
      <c r="A44" s="53"/>
      <c r="B44" s="57" t="s">
        <v>12</v>
      </c>
      <c r="E44" s="58">
        <f>'[1]AB SystemStats'!B39</f>
        <v>2.8269000000000002</v>
      </c>
      <c r="F44" s="48"/>
      <c r="G44" s="49" t="s">
        <v>13</v>
      </c>
      <c r="H44" s="48"/>
      <c r="I44" s="50"/>
      <c r="J44" s="51">
        <f>'[1]AB SystemStats'!B27/100</f>
        <v>-1.9300999999999999E-2</v>
      </c>
      <c r="K44" s="48"/>
      <c r="L44" s="48" t="s">
        <v>14</v>
      </c>
      <c r="M44" s="48"/>
      <c r="N44" s="50"/>
      <c r="O44" s="59">
        <f>COUNTIF([1]tables!$N$43:$N$50,"&gt;0")/COUNTA([1]tables!$N$43:$N$50)</f>
        <v>1</v>
      </c>
      <c r="P44" s="14"/>
    </row>
    <row r="45" spans="1:17">
      <c r="A45" s="53"/>
      <c r="B45" s="60" t="s">
        <v>15</v>
      </c>
      <c r="C45" s="46"/>
      <c r="E45" s="61">
        <f>'[1]AB SystemStats'!B44</f>
        <v>4.1627999999999998</v>
      </c>
      <c r="F45" s="48"/>
      <c r="G45" s="49" t="s">
        <v>16</v>
      </c>
      <c r="H45" s="48"/>
      <c r="I45" s="50"/>
      <c r="J45" s="62">
        <f>ABS((J43/J44))</f>
        <v>1.0292212838713022</v>
      </c>
      <c r="K45" s="48"/>
      <c r="L45" s="48" t="s">
        <v>17</v>
      </c>
      <c r="M45" s="48"/>
      <c r="N45" s="50"/>
      <c r="O45" s="52">
        <f>LARGE([1]tables!$N$43:$N$50,1)</f>
        <v>0.24577800000000005</v>
      </c>
      <c r="P45" s="14"/>
      <c r="Q45" s="63"/>
    </row>
    <row r="46" spans="1:17">
      <c r="A46" s="53"/>
      <c r="B46" s="54" t="s">
        <v>18</v>
      </c>
      <c r="C46" s="46"/>
      <c r="D46" s="64"/>
      <c r="E46" s="51">
        <f>'[1]AB SystemStats'!B35/100</f>
        <v>-6.8381999999999998E-2</v>
      </c>
      <c r="F46" s="48"/>
      <c r="G46" s="49" t="s">
        <v>19</v>
      </c>
      <c r="H46" s="48"/>
      <c r="I46" s="50"/>
      <c r="J46" s="51">
        <f>'[1]AB SystemStats'!B21/'[1]AB SystemStats'!B1</f>
        <v>4.7588110000000003E-2</v>
      </c>
      <c r="K46" s="48"/>
      <c r="L46" s="48" t="s">
        <v>20</v>
      </c>
      <c r="M46" s="48"/>
      <c r="N46" s="50"/>
      <c r="O46" s="52">
        <f>SMALL([1]tables!$N$43:$N$50,1)</f>
        <v>7.4100999999999986E-2</v>
      </c>
      <c r="P46" s="14"/>
    </row>
    <row r="47" spans="1:17">
      <c r="A47" s="53"/>
      <c r="B47" s="54" t="s">
        <v>21</v>
      </c>
      <c r="C47" s="46"/>
      <c r="D47" s="61"/>
      <c r="E47" s="61">
        <f>'[1]AB SystemStats'!B37</f>
        <v>1.1452</v>
      </c>
      <c r="F47" s="48"/>
      <c r="G47" s="49" t="s">
        <v>22</v>
      </c>
      <c r="H47" s="48"/>
      <c r="I47" s="50"/>
      <c r="J47" s="51">
        <f>'[1]AB SystemStats'!B30/'[1]AB SystemStats'!B1</f>
        <v>-4.2506580000000002E-2</v>
      </c>
      <c r="K47" s="48"/>
      <c r="L47" s="48"/>
      <c r="M47" s="48"/>
      <c r="N47" s="50"/>
      <c r="O47" s="65"/>
      <c r="P47" s="14"/>
    </row>
    <row r="48" spans="1:17">
      <c r="A48" s="53"/>
      <c r="B48" s="54" t="s">
        <v>23</v>
      </c>
      <c r="C48" s="46"/>
      <c r="E48" s="61">
        <f>'[1]AB SystemStats'!B47</f>
        <v>0.64</v>
      </c>
      <c r="F48" s="48"/>
      <c r="G48" s="49" t="s">
        <v>24</v>
      </c>
      <c r="H48" s="48"/>
      <c r="I48" s="50"/>
      <c r="J48" s="66">
        <f>'[1]AB SystemStats'!B13</f>
        <v>2.335</v>
      </c>
      <c r="K48" s="48"/>
      <c r="L48" s="48"/>
      <c r="M48" s="48"/>
      <c r="N48" s="50"/>
      <c r="O48" s="65"/>
      <c r="P48" s="14"/>
    </row>
    <row r="49" spans="1:16">
      <c r="A49" s="53"/>
      <c r="B49" s="54"/>
      <c r="C49" s="46"/>
      <c r="D49" s="48"/>
      <c r="E49" s="46"/>
      <c r="F49" s="48"/>
      <c r="G49" s="49"/>
      <c r="H49" s="48"/>
      <c r="I49" s="49"/>
      <c r="J49" s="48"/>
      <c r="K49" s="48"/>
      <c r="L49" s="48"/>
      <c r="M49" s="48"/>
      <c r="N49" s="48"/>
      <c r="O49" s="67"/>
      <c r="P49" s="14"/>
    </row>
    <row r="50" spans="1:16">
      <c r="A50" s="53"/>
      <c r="C50" s="46"/>
      <c r="D50" s="48"/>
      <c r="E50" s="46"/>
      <c r="F50" s="48"/>
      <c r="G50" s="54"/>
      <c r="H50" s="48"/>
      <c r="I50" s="49"/>
      <c r="J50" s="48"/>
      <c r="K50" s="48"/>
      <c r="L50" s="48"/>
      <c r="M50" s="48"/>
      <c r="N50" s="48"/>
      <c r="O50" s="67"/>
      <c r="P50" s="14"/>
    </row>
    <row r="51" spans="1:16">
      <c r="A51" s="53"/>
      <c r="B51" s="68" t="s">
        <v>25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48"/>
      <c r="O51" s="67"/>
      <c r="P51" s="14"/>
    </row>
    <row r="52" spans="1:16">
      <c r="A52" s="69"/>
      <c r="B52" s="70"/>
      <c r="C52" s="71"/>
      <c r="D52" s="72"/>
      <c r="E52" s="71"/>
      <c r="F52" s="72"/>
      <c r="G52" s="73"/>
      <c r="H52" s="72"/>
      <c r="I52" s="73"/>
      <c r="J52" s="72"/>
      <c r="K52" s="72"/>
      <c r="L52" s="72"/>
      <c r="M52" s="72"/>
      <c r="N52" s="72"/>
      <c r="O52" s="74"/>
      <c r="P52" s="14"/>
    </row>
    <row r="53" spans="1:16">
      <c r="A53" s="75"/>
      <c r="C53" s="76"/>
      <c r="E53" s="76"/>
      <c r="G53" s="77"/>
      <c r="I53" s="77"/>
      <c r="O53" s="77"/>
      <c r="P53" s="14"/>
    </row>
    <row r="54" spans="1:16">
      <c r="A54" s="75"/>
      <c r="C54" s="76"/>
      <c r="E54" s="76"/>
      <c r="G54" s="77"/>
      <c r="I54" s="77"/>
      <c r="O54" s="77"/>
      <c r="P54" s="14"/>
    </row>
    <row r="55" spans="1:16">
      <c r="A55" s="75"/>
      <c r="C55" s="76"/>
      <c r="E55" s="76"/>
      <c r="G55" s="77"/>
      <c r="I55" s="77"/>
      <c r="O55" s="77"/>
      <c r="P55" s="14"/>
    </row>
    <row r="56" spans="1:16">
      <c r="A56" s="75"/>
      <c r="C56" s="76"/>
      <c r="E56" s="76"/>
      <c r="G56" s="77"/>
      <c r="I56" s="77"/>
      <c r="O56" s="77"/>
      <c r="P56" s="14"/>
    </row>
    <row r="57" spans="1:16">
      <c r="A57" s="75"/>
      <c r="C57" s="76"/>
      <c r="E57" s="76"/>
      <c r="G57" s="77"/>
      <c r="I57" s="77"/>
      <c r="O57" s="77"/>
      <c r="P57" s="14"/>
    </row>
    <row r="58" spans="1:16">
      <c r="A58" s="75"/>
      <c r="C58" s="76"/>
      <c r="E58" s="76"/>
      <c r="G58" s="77"/>
      <c r="I58" s="77"/>
      <c r="O58" s="77"/>
      <c r="P58" s="14"/>
    </row>
    <row r="59" spans="1:16">
      <c r="A59" s="75"/>
      <c r="C59" s="76"/>
      <c r="E59" s="76"/>
      <c r="G59" s="77"/>
      <c r="I59" s="77"/>
      <c r="O59" s="77"/>
      <c r="P59" s="14"/>
    </row>
    <row r="60" spans="1:16">
      <c r="A60" s="75"/>
      <c r="C60" s="76"/>
      <c r="E60" s="76"/>
      <c r="G60" s="77"/>
      <c r="I60" s="77"/>
      <c r="O60" s="77"/>
      <c r="P60" s="14"/>
    </row>
    <row r="61" spans="1:16">
      <c r="A61" s="75"/>
      <c r="C61" s="76"/>
      <c r="E61" s="76"/>
      <c r="G61" s="77"/>
      <c r="I61" s="77"/>
      <c r="O61" s="77"/>
      <c r="P61" s="14"/>
    </row>
    <row r="62" spans="1:16">
      <c r="A62" s="75"/>
      <c r="C62" s="76"/>
      <c r="E62" s="76"/>
      <c r="G62" s="77"/>
      <c r="I62" s="77"/>
      <c r="O62" s="77"/>
      <c r="P62" s="14"/>
    </row>
    <row r="63" spans="1:16">
      <c r="A63" s="75"/>
      <c r="C63" s="76"/>
      <c r="E63" s="76"/>
      <c r="G63" s="77"/>
      <c r="I63" s="77"/>
      <c r="O63" s="77"/>
      <c r="P63" s="14"/>
    </row>
    <row r="64" spans="1:16">
      <c r="A64" s="75"/>
      <c r="C64" s="76"/>
      <c r="E64" s="76"/>
      <c r="G64" s="77"/>
      <c r="I64" s="77"/>
      <c r="O64" s="77"/>
      <c r="P64" s="14"/>
    </row>
    <row r="65" spans="1:16">
      <c r="A65" s="75"/>
      <c r="C65" s="76"/>
      <c r="E65" s="76"/>
      <c r="G65" s="77"/>
      <c r="I65" s="77"/>
      <c r="O65" s="77"/>
      <c r="P65" s="14"/>
    </row>
    <row r="66" spans="1:16">
      <c r="A66" s="75"/>
      <c r="C66" s="76"/>
      <c r="E66" s="76"/>
      <c r="G66" s="77"/>
      <c r="I66" s="77"/>
      <c r="O66" s="77"/>
      <c r="P66" s="14"/>
    </row>
    <row r="67" spans="1:16">
      <c r="A67" s="75"/>
      <c r="C67" s="76"/>
      <c r="E67" s="76"/>
      <c r="G67" s="77"/>
      <c r="I67" s="77"/>
      <c r="O67" s="77"/>
      <c r="P67" s="14"/>
    </row>
    <row r="68" spans="1:16">
      <c r="A68" s="75"/>
      <c r="C68" s="76"/>
      <c r="E68" s="76"/>
      <c r="G68" s="77"/>
      <c r="I68" s="77"/>
      <c r="O68" s="77"/>
      <c r="P68" s="14"/>
    </row>
    <row r="69" spans="1:16">
      <c r="A69" s="75"/>
      <c r="C69" s="76"/>
      <c r="E69" s="76"/>
      <c r="G69" s="77"/>
      <c r="I69" s="77"/>
      <c r="O69" s="77"/>
      <c r="P69" s="14"/>
    </row>
    <row r="70" spans="1:16">
      <c r="A70" s="75"/>
      <c r="C70" s="76"/>
      <c r="E70" s="76"/>
      <c r="G70" s="77"/>
      <c r="I70" s="77"/>
      <c r="O70" s="77"/>
      <c r="P70" s="14"/>
    </row>
    <row r="71" spans="1:16">
      <c r="A71" s="75"/>
      <c r="C71" s="76"/>
      <c r="E71" s="76"/>
      <c r="G71" s="77"/>
      <c r="I71" s="77"/>
      <c r="O71" s="77"/>
      <c r="P71" s="14"/>
    </row>
    <row r="72" spans="1:16">
      <c r="A72" s="75"/>
      <c r="C72" s="76"/>
      <c r="E72" s="76"/>
      <c r="G72" s="77"/>
      <c r="I72" s="77"/>
      <c r="O72" s="77"/>
      <c r="P72" s="14"/>
    </row>
    <row r="73" spans="1:16">
      <c r="A73" s="75"/>
      <c r="C73" s="76"/>
      <c r="E73" s="76"/>
      <c r="G73" s="77"/>
      <c r="I73" s="77"/>
      <c r="O73" s="77"/>
      <c r="P73" s="14"/>
    </row>
    <row r="74" spans="1:16">
      <c r="A74" s="75"/>
      <c r="C74" s="76"/>
      <c r="E74" s="76"/>
      <c r="G74" s="77"/>
      <c r="I74" s="77"/>
      <c r="O74" s="77"/>
      <c r="P74" s="14"/>
    </row>
    <row r="75" spans="1:16">
      <c r="A75" s="75"/>
      <c r="C75" s="76"/>
      <c r="E75" s="76"/>
      <c r="G75" s="77"/>
      <c r="I75" s="77"/>
      <c r="O75" s="77"/>
      <c r="P75" s="14"/>
    </row>
    <row r="76" spans="1:16">
      <c r="A76" s="75"/>
      <c r="C76" s="76"/>
      <c r="E76" s="76"/>
      <c r="G76" s="77"/>
      <c r="I76" s="77"/>
      <c r="O76" s="77"/>
      <c r="P76" s="14"/>
    </row>
    <row r="77" spans="1:16">
      <c r="A77" s="75"/>
      <c r="C77" s="76"/>
      <c r="E77" s="76"/>
      <c r="G77" s="77"/>
      <c r="I77" s="77"/>
      <c r="O77" s="77"/>
      <c r="P77" s="14"/>
    </row>
    <row r="78" spans="1:16">
      <c r="A78" s="75"/>
      <c r="C78" s="76"/>
      <c r="E78" s="76"/>
      <c r="G78" s="77"/>
      <c r="I78" s="77"/>
      <c r="O78" s="77"/>
      <c r="P78" s="14"/>
    </row>
    <row r="79" spans="1:16">
      <c r="A79" s="75"/>
      <c r="C79" s="76"/>
      <c r="E79" s="76"/>
      <c r="G79" s="77"/>
      <c r="I79" s="77"/>
      <c r="O79" s="77"/>
      <c r="P79" s="14"/>
    </row>
    <row r="80" spans="1:16">
      <c r="A80" s="75"/>
      <c r="C80" s="76"/>
      <c r="E80" s="76"/>
      <c r="G80" s="77"/>
      <c r="I80" s="77"/>
      <c r="O80" s="77"/>
      <c r="P80" s="14"/>
    </row>
    <row r="81" spans="1:16">
      <c r="A81" s="75"/>
      <c r="C81" s="76"/>
      <c r="E81" s="76"/>
      <c r="G81" s="77"/>
      <c r="I81" s="77"/>
      <c r="O81" s="77"/>
      <c r="P81" s="14"/>
    </row>
    <row r="82" spans="1:16">
      <c r="A82" s="75"/>
      <c r="C82" s="76"/>
      <c r="E82" s="76"/>
      <c r="G82" s="77"/>
      <c r="I82" s="77"/>
      <c r="O82" s="77"/>
      <c r="P82" s="14"/>
    </row>
    <row r="83" spans="1:16">
      <c r="A83" s="75"/>
      <c r="C83" s="76"/>
      <c r="E83" s="76"/>
      <c r="G83" s="77"/>
      <c r="I83" s="77"/>
      <c r="O83" s="77"/>
      <c r="P83" s="14"/>
    </row>
    <row r="84" spans="1:16">
      <c r="A84" s="75"/>
      <c r="C84" s="76"/>
      <c r="E84" s="76"/>
      <c r="G84" s="77"/>
      <c r="I84" s="77"/>
      <c r="O84" s="77"/>
      <c r="P84" s="14"/>
    </row>
    <row r="85" spans="1:16">
      <c r="A85" s="75"/>
      <c r="C85" s="76"/>
      <c r="E85" s="76"/>
      <c r="G85" s="77"/>
      <c r="I85" s="77"/>
      <c r="O85" s="77"/>
      <c r="P85" s="14"/>
    </row>
    <row r="86" spans="1:16">
      <c r="A86" s="75"/>
      <c r="C86" s="76"/>
      <c r="E86" s="76"/>
      <c r="G86" s="77"/>
      <c r="I86" s="77"/>
      <c r="O86" s="77"/>
      <c r="P86" s="14"/>
    </row>
    <row r="87" spans="1:16">
      <c r="A87" s="75"/>
      <c r="C87" s="76"/>
      <c r="E87" s="76"/>
      <c r="G87" s="77"/>
      <c r="I87" s="77"/>
      <c r="O87" s="77"/>
      <c r="P87" s="14"/>
    </row>
    <row r="88" spans="1:16">
      <c r="A88" s="75"/>
      <c r="C88" s="76"/>
      <c r="E88" s="76"/>
      <c r="G88" s="77"/>
      <c r="I88" s="77"/>
      <c r="O88" s="77"/>
      <c r="P88" s="14"/>
    </row>
    <row r="89" spans="1:16">
      <c r="A89" s="75"/>
      <c r="C89" s="76"/>
      <c r="E89" s="76"/>
      <c r="G89" s="77"/>
      <c r="I89" s="77"/>
      <c r="O89" s="77"/>
      <c r="P89" s="14"/>
    </row>
    <row r="90" spans="1:16">
      <c r="A90" s="75"/>
      <c r="C90" s="76"/>
      <c r="E90" s="76"/>
      <c r="G90" s="77"/>
      <c r="I90" s="77"/>
      <c r="O90" s="77"/>
      <c r="P90" s="14"/>
    </row>
    <row r="91" spans="1:16">
      <c r="A91" s="75"/>
      <c r="C91" s="76"/>
      <c r="E91" s="76"/>
      <c r="G91" s="77"/>
      <c r="I91" s="77"/>
      <c r="O91" s="77"/>
      <c r="P91" s="14"/>
    </row>
    <row r="92" spans="1:16">
      <c r="A92" s="75"/>
      <c r="C92" s="76"/>
      <c r="E92" s="76"/>
      <c r="G92" s="77"/>
      <c r="I92" s="77"/>
      <c r="O92" s="77"/>
      <c r="P92" s="14"/>
    </row>
    <row r="93" spans="1:16">
      <c r="A93" s="75"/>
      <c r="C93" s="76"/>
      <c r="E93" s="76"/>
      <c r="G93" s="77"/>
      <c r="I93" s="77"/>
      <c r="O93" s="77"/>
      <c r="P93" s="14"/>
    </row>
    <row r="94" spans="1:16">
      <c r="A94" s="75"/>
      <c r="C94" s="76"/>
      <c r="E94" s="76"/>
      <c r="G94" s="77"/>
      <c r="I94" s="77"/>
      <c r="O94" s="77"/>
      <c r="P94" s="14"/>
    </row>
    <row r="95" spans="1:16">
      <c r="A95" s="75"/>
      <c r="C95" s="76"/>
      <c r="E95" s="76"/>
      <c r="G95" s="77"/>
      <c r="I95" s="77"/>
      <c r="O95" s="77"/>
      <c r="P95" s="14"/>
    </row>
    <row r="96" spans="1:16">
      <c r="A96" s="75"/>
      <c r="C96" s="76"/>
      <c r="E96" s="76"/>
      <c r="G96" s="77"/>
      <c r="I96" s="77"/>
      <c r="O96" s="77"/>
      <c r="P96" s="14"/>
    </row>
    <row r="97" spans="1:16">
      <c r="A97" s="75"/>
      <c r="C97" s="76"/>
      <c r="E97" s="76"/>
      <c r="G97" s="77"/>
      <c r="I97" s="77"/>
      <c r="O97" s="77"/>
      <c r="P97" s="14"/>
    </row>
    <row r="98" spans="1:16">
      <c r="A98" s="75"/>
      <c r="C98" s="76"/>
      <c r="E98" s="76"/>
      <c r="G98" s="77"/>
      <c r="I98" s="77"/>
      <c r="O98" s="77"/>
      <c r="P98" s="14"/>
    </row>
    <row r="99" spans="1:16">
      <c r="A99" s="75"/>
      <c r="C99" s="76"/>
      <c r="E99" s="76"/>
      <c r="G99" s="77"/>
      <c r="I99" s="77"/>
      <c r="O99" s="77"/>
      <c r="P99" s="14"/>
    </row>
    <row r="100" spans="1:16">
      <c r="A100" s="75"/>
      <c r="C100" s="76"/>
      <c r="E100" s="76"/>
      <c r="G100" s="77"/>
      <c r="I100" s="77"/>
      <c r="O100" s="77"/>
      <c r="P100" s="14"/>
    </row>
    <row r="101" spans="1:16">
      <c r="A101" s="75"/>
      <c r="C101" s="76"/>
      <c r="E101" s="76"/>
      <c r="G101" s="77"/>
      <c r="I101" s="77"/>
      <c r="O101" s="77"/>
      <c r="P101" s="14"/>
    </row>
    <row r="102" spans="1:16">
      <c r="A102" s="75"/>
      <c r="C102" s="76"/>
      <c r="E102" s="76"/>
      <c r="G102" s="77"/>
      <c r="I102" s="77"/>
      <c r="O102" s="77"/>
      <c r="P102" s="14"/>
    </row>
    <row r="103" spans="1:16">
      <c r="A103" s="75"/>
      <c r="C103" s="76"/>
      <c r="E103" s="76"/>
      <c r="G103" s="77"/>
      <c r="I103" s="77"/>
      <c r="O103" s="77"/>
      <c r="P103" s="14"/>
    </row>
    <row r="104" spans="1:16">
      <c r="A104" s="75"/>
      <c r="C104" s="76"/>
      <c r="E104" s="76"/>
      <c r="G104" s="77"/>
      <c r="I104" s="77"/>
      <c r="O104" s="77"/>
      <c r="P104" s="14"/>
    </row>
    <row r="105" spans="1:16">
      <c r="A105" s="75"/>
      <c r="C105" s="76"/>
      <c r="E105" s="76"/>
      <c r="G105" s="77"/>
      <c r="I105" s="77"/>
      <c r="O105" s="77"/>
      <c r="P105" s="14"/>
    </row>
    <row r="106" spans="1:16">
      <c r="A106" s="75"/>
      <c r="C106" s="76"/>
      <c r="E106" s="76"/>
      <c r="G106" s="77"/>
      <c r="I106" s="77"/>
      <c r="O106" s="77"/>
      <c r="P106" s="14"/>
    </row>
    <row r="107" spans="1:16">
      <c r="A107" s="75"/>
      <c r="C107" s="76"/>
      <c r="E107" s="76"/>
      <c r="G107" s="77"/>
      <c r="I107" s="77"/>
      <c r="O107" s="77"/>
      <c r="P107" s="14"/>
    </row>
    <row r="108" spans="1:16">
      <c r="A108" s="75"/>
      <c r="C108" s="76"/>
      <c r="E108" s="76"/>
      <c r="G108" s="77"/>
      <c r="I108" s="77"/>
      <c r="O108" s="77"/>
      <c r="P108" s="14"/>
    </row>
    <row r="109" spans="1:16">
      <c r="A109" s="75"/>
      <c r="C109" s="76"/>
      <c r="E109" s="76"/>
      <c r="G109" s="77"/>
      <c r="I109" s="77"/>
      <c r="O109" s="77"/>
      <c r="P109" s="14"/>
    </row>
    <row r="110" spans="1:16">
      <c r="A110" s="75"/>
      <c r="C110" s="76"/>
      <c r="E110" s="76"/>
      <c r="G110" s="77"/>
      <c r="I110" s="77"/>
      <c r="O110" s="77"/>
      <c r="P110" s="14"/>
    </row>
    <row r="111" spans="1:16">
      <c r="A111" s="75"/>
      <c r="C111" s="76"/>
      <c r="E111" s="76"/>
      <c r="G111" s="77"/>
      <c r="I111" s="77"/>
      <c r="O111" s="77"/>
      <c r="P111" s="14"/>
    </row>
    <row r="112" spans="1:16">
      <c r="A112" s="75"/>
      <c r="C112" s="76"/>
      <c r="E112" s="76"/>
      <c r="G112" s="77"/>
      <c r="I112" s="77"/>
      <c r="O112" s="77"/>
      <c r="P112" s="14"/>
    </row>
    <row r="113" spans="1:16">
      <c r="A113" s="75"/>
      <c r="C113" s="76"/>
      <c r="E113" s="76"/>
      <c r="G113" s="77"/>
      <c r="I113" s="77"/>
      <c r="O113" s="77"/>
      <c r="P113" s="14"/>
    </row>
    <row r="114" spans="1:16">
      <c r="A114" s="75"/>
      <c r="C114" s="76"/>
      <c r="E114" s="76"/>
      <c r="G114" s="77"/>
      <c r="I114" s="77"/>
      <c r="O114" s="77"/>
      <c r="P114" s="14"/>
    </row>
    <row r="115" spans="1:16">
      <c r="A115" s="75"/>
      <c r="C115" s="76"/>
      <c r="E115" s="76"/>
      <c r="G115" s="77"/>
      <c r="I115" s="77"/>
      <c r="O115" s="77"/>
      <c r="P115" s="14"/>
    </row>
    <row r="116" spans="1:16">
      <c r="A116" s="75"/>
      <c r="C116" s="76"/>
      <c r="E116" s="76"/>
      <c r="G116" s="77"/>
      <c r="I116" s="77"/>
      <c r="O116" s="77"/>
      <c r="P116" s="14"/>
    </row>
    <row r="117" spans="1:16">
      <c r="A117" s="75"/>
      <c r="C117" s="76"/>
      <c r="E117" s="76"/>
      <c r="G117" s="77"/>
      <c r="I117" s="77"/>
      <c r="O117" s="77"/>
      <c r="P117" s="14"/>
    </row>
    <row r="118" spans="1:16">
      <c r="A118" s="75"/>
      <c r="C118" s="76"/>
      <c r="E118" s="76"/>
      <c r="G118" s="77"/>
      <c r="I118" s="77"/>
      <c r="O118" s="77"/>
      <c r="P118" s="14"/>
    </row>
    <row r="119" spans="1:16">
      <c r="A119" s="75"/>
      <c r="C119" s="76"/>
      <c r="E119" s="76"/>
      <c r="G119" s="77"/>
      <c r="I119" s="77"/>
      <c r="O119" s="77"/>
      <c r="P119" s="14"/>
    </row>
    <row r="120" spans="1:16">
      <c r="A120" s="75"/>
      <c r="C120" s="76"/>
      <c r="E120" s="76"/>
      <c r="G120" s="77"/>
      <c r="I120" s="77"/>
      <c r="O120" s="77"/>
      <c r="P120" s="14"/>
    </row>
    <row r="121" spans="1:16">
      <c r="A121" s="75"/>
      <c r="C121" s="76"/>
      <c r="E121" s="76"/>
      <c r="G121" s="77"/>
      <c r="I121" s="77"/>
      <c r="O121" s="77"/>
      <c r="P121" s="14"/>
    </row>
    <row r="122" spans="1:16">
      <c r="A122" s="75"/>
      <c r="C122" s="76"/>
      <c r="E122" s="76"/>
      <c r="G122" s="77"/>
      <c r="I122" s="77"/>
      <c r="O122" s="77"/>
      <c r="P122" s="14"/>
    </row>
    <row r="123" spans="1:16">
      <c r="A123" s="75"/>
      <c r="C123" s="76"/>
      <c r="E123" s="76"/>
      <c r="G123" s="77"/>
      <c r="I123" s="77"/>
      <c r="O123" s="77"/>
      <c r="P123" s="14"/>
    </row>
    <row r="124" spans="1:16">
      <c r="A124" s="75"/>
      <c r="C124" s="76"/>
      <c r="E124" s="76"/>
      <c r="G124" s="77"/>
      <c r="I124" s="77"/>
      <c r="O124" s="77"/>
      <c r="P124" s="14"/>
    </row>
    <row r="125" spans="1:16">
      <c r="A125" s="75"/>
      <c r="C125" s="76"/>
      <c r="E125" s="76"/>
      <c r="G125" s="77"/>
      <c r="I125" s="77"/>
      <c r="O125" s="77"/>
      <c r="P125" s="14"/>
    </row>
    <row r="126" spans="1:16">
      <c r="A126" s="75"/>
      <c r="C126" s="76"/>
      <c r="E126" s="76"/>
      <c r="G126" s="77"/>
      <c r="I126" s="77"/>
      <c r="O126" s="77"/>
      <c r="P126" s="14"/>
    </row>
    <row r="127" spans="1:16">
      <c r="A127" s="75"/>
      <c r="C127" s="76"/>
      <c r="E127" s="76"/>
      <c r="G127" s="77"/>
      <c r="I127" s="77"/>
      <c r="O127" s="77"/>
      <c r="P127" s="14"/>
    </row>
    <row r="128" spans="1:16">
      <c r="A128" s="75"/>
      <c r="C128" s="76"/>
      <c r="E128" s="76"/>
      <c r="G128" s="77"/>
      <c r="I128" s="77"/>
      <c r="O128" s="77"/>
      <c r="P128" s="14"/>
    </row>
    <row r="129" spans="1:16">
      <c r="A129" s="75"/>
      <c r="C129" s="76"/>
      <c r="E129" s="76"/>
      <c r="G129" s="77"/>
      <c r="I129" s="77"/>
      <c r="O129" s="77"/>
      <c r="P129" s="14"/>
    </row>
    <row r="130" spans="1:16">
      <c r="A130" s="75"/>
      <c r="C130" s="76"/>
      <c r="E130" s="76"/>
      <c r="G130" s="77"/>
      <c r="I130" s="77"/>
      <c r="O130" s="77"/>
      <c r="P130" s="14"/>
    </row>
    <row r="131" spans="1:16">
      <c r="A131" s="75"/>
      <c r="C131" s="76"/>
      <c r="E131" s="76"/>
      <c r="G131" s="77"/>
      <c r="I131" s="77"/>
      <c r="O131" s="77"/>
      <c r="P131" s="14"/>
    </row>
    <row r="132" spans="1:16">
      <c r="A132" s="75"/>
      <c r="C132" s="76"/>
      <c r="E132" s="76"/>
      <c r="G132" s="77"/>
      <c r="I132" s="77"/>
      <c r="O132" s="77"/>
      <c r="P132" s="14"/>
    </row>
    <row r="133" spans="1:16">
      <c r="A133" s="75"/>
      <c r="C133" s="76"/>
      <c r="E133" s="76"/>
      <c r="G133" s="77"/>
      <c r="I133" s="77"/>
      <c r="O133" s="77"/>
      <c r="P133" s="14"/>
    </row>
    <row r="134" spans="1:16">
      <c r="A134" s="75"/>
      <c r="C134" s="76"/>
      <c r="E134" s="76"/>
      <c r="G134" s="77"/>
      <c r="I134" s="77"/>
      <c r="O134" s="77"/>
      <c r="P134" s="14"/>
    </row>
    <row r="135" spans="1:16">
      <c r="A135" s="75"/>
      <c r="C135" s="76"/>
      <c r="E135" s="76"/>
      <c r="G135" s="77"/>
      <c r="I135" s="77"/>
      <c r="O135" s="77"/>
      <c r="P135" s="14"/>
    </row>
    <row r="136" spans="1:16">
      <c r="A136" s="75"/>
    </row>
    <row r="137" spans="1:16">
      <c r="A137" s="75"/>
    </row>
    <row r="138" spans="1:16">
      <c r="A138" s="75"/>
    </row>
    <row r="139" spans="1:16">
      <c r="A139" s="75"/>
    </row>
    <row r="140" spans="1:16">
      <c r="A140" s="75"/>
    </row>
    <row r="141" spans="1:16">
      <c r="A141" s="75"/>
    </row>
    <row r="142" spans="1:16">
      <c r="A142" s="75"/>
    </row>
    <row r="143" spans="1:16">
      <c r="A143" s="75"/>
    </row>
    <row r="144" spans="1:16">
      <c r="A144" s="75"/>
    </row>
    <row r="145" spans="1:1">
      <c r="A145" s="75"/>
    </row>
    <row r="146" spans="1:1">
      <c r="A146" s="75"/>
    </row>
    <row r="147" spans="1:1">
      <c r="A147" s="75"/>
    </row>
    <row r="148" spans="1:1">
      <c r="A148" s="75"/>
    </row>
    <row r="149" spans="1:1">
      <c r="A149" s="75"/>
    </row>
    <row r="150" spans="1:1">
      <c r="A150" s="75"/>
    </row>
    <row r="151" spans="1:1">
      <c r="A151" s="75"/>
    </row>
    <row r="152" spans="1:1">
      <c r="A152" s="75"/>
    </row>
    <row r="153" spans="1:1">
      <c r="A153" s="75"/>
    </row>
    <row r="154" spans="1:1">
      <c r="A154" s="75"/>
    </row>
    <row r="155" spans="1:1">
      <c r="A155" s="75"/>
    </row>
    <row r="156" spans="1:1">
      <c r="A156" s="75"/>
    </row>
    <row r="157" spans="1:1">
      <c r="A157" s="75"/>
    </row>
    <row r="158" spans="1:1">
      <c r="A158" s="75"/>
    </row>
    <row r="159" spans="1:1">
      <c r="A159" s="75"/>
    </row>
    <row r="160" spans="1:1">
      <c r="A160" s="75"/>
    </row>
    <row r="161" spans="1:1">
      <c r="A161" s="75"/>
    </row>
    <row r="162" spans="1:1">
      <c r="A162" s="75"/>
    </row>
    <row r="163" spans="1:1">
      <c r="A163" s="75"/>
    </row>
    <row r="164" spans="1:1">
      <c r="A164" s="75"/>
    </row>
    <row r="165" spans="1:1">
      <c r="A165" s="75"/>
    </row>
    <row r="166" spans="1:1">
      <c r="A166" s="75"/>
    </row>
    <row r="167" spans="1:1">
      <c r="A167" s="75"/>
    </row>
    <row r="168" spans="1:1">
      <c r="A168" s="75"/>
    </row>
    <row r="169" spans="1:1">
      <c r="A169" s="75"/>
    </row>
    <row r="170" spans="1:1">
      <c r="A170" s="75"/>
    </row>
    <row r="171" spans="1:1">
      <c r="A171" s="75"/>
    </row>
    <row r="172" spans="1:1">
      <c r="A172" s="75"/>
    </row>
    <row r="173" spans="1:1">
      <c r="A173" s="75"/>
    </row>
    <row r="174" spans="1:1">
      <c r="A174" s="75"/>
    </row>
    <row r="175" spans="1:1">
      <c r="A175" s="75"/>
    </row>
    <row r="176" spans="1:1">
      <c r="A176" s="75"/>
    </row>
    <row r="177" spans="1:1">
      <c r="A177" s="75"/>
    </row>
    <row r="178" spans="1:1">
      <c r="A178" s="75"/>
    </row>
    <row r="179" spans="1:1">
      <c r="A179" s="75"/>
    </row>
    <row r="180" spans="1:1">
      <c r="A180" s="75"/>
    </row>
    <row r="181" spans="1:1">
      <c r="A181" s="75"/>
    </row>
    <row r="182" spans="1:1">
      <c r="A182" s="75"/>
    </row>
    <row r="183" spans="1:1">
      <c r="A183" s="75"/>
    </row>
    <row r="184" spans="1:1">
      <c r="A184" s="75"/>
    </row>
    <row r="185" spans="1:1">
      <c r="A185" s="75"/>
    </row>
    <row r="186" spans="1:1">
      <c r="A186" s="75"/>
    </row>
    <row r="187" spans="1:1">
      <c r="A187" s="75"/>
    </row>
    <row r="188" spans="1:1">
      <c r="A188" s="75"/>
    </row>
    <row r="189" spans="1:1">
      <c r="A189" s="75"/>
    </row>
    <row r="190" spans="1:1">
      <c r="A190" s="75"/>
    </row>
    <row r="191" spans="1:1">
      <c r="A191" s="75"/>
    </row>
    <row r="192" spans="1:1">
      <c r="A192" s="75"/>
    </row>
    <row r="193" spans="1:1">
      <c r="A193" s="75"/>
    </row>
    <row r="194" spans="1:1">
      <c r="A194" s="75"/>
    </row>
    <row r="195" spans="1:1">
      <c r="A195" s="75"/>
    </row>
    <row r="196" spans="1:1">
      <c r="A196" s="75"/>
    </row>
    <row r="197" spans="1:1">
      <c r="A197" s="75"/>
    </row>
    <row r="198" spans="1:1">
      <c r="A198" s="75"/>
    </row>
    <row r="199" spans="1:1">
      <c r="A199" s="75"/>
    </row>
    <row r="200" spans="1:1">
      <c r="A200" s="75"/>
    </row>
    <row r="201" spans="1:1">
      <c r="A201" s="75"/>
    </row>
    <row r="202" spans="1:1">
      <c r="A202" s="75"/>
    </row>
    <row r="203" spans="1:1">
      <c r="A203" s="75"/>
    </row>
    <row r="204" spans="1:1">
      <c r="A204" s="75"/>
    </row>
    <row r="205" spans="1:1">
      <c r="A205" s="75"/>
    </row>
    <row r="206" spans="1:1">
      <c r="A206" s="75"/>
    </row>
    <row r="207" spans="1:1">
      <c r="A207" s="75"/>
    </row>
    <row r="208" spans="1:1">
      <c r="A208" s="75"/>
    </row>
    <row r="209" spans="1:1">
      <c r="A209" s="75"/>
    </row>
    <row r="210" spans="1:1">
      <c r="A210" s="75"/>
    </row>
    <row r="211" spans="1:1">
      <c r="A211" s="75"/>
    </row>
    <row r="212" spans="1:1">
      <c r="A212" s="75"/>
    </row>
    <row r="213" spans="1:1">
      <c r="A213" s="75"/>
    </row>
    <row r="214" spans="1:1">
      <c r="A214" s="75"/>
    </row>
    <row r="215" spans="1:1">
      <c r="A215" s="75"/>
    </row>
    <row r="216" spans="1:1">
      <c r="A216" s="75"/>
    </row>
    <row r="217" spans="1:1">
      <c r="A217" s="75"/>
    </row>
    <row r="218" spans="1:1">
      <c r="A218" s="75"/>
    </row>
    <row r="219" spans="1:1">
      <c r="A219" s="75"/>
    </row>
    <row r="220" spans="1:1">
      <c r="A220" s="75"/>
    </row>
    <row r="221" spans="1:1">
      <c r="A221" s="75"/>
    </row>
    <row r="222" spans="1:1">
      <c r="A222" s="75"/>
    </row>
    <row r="223" spans="1:1">
      <c r="A223" s="75"/>
    </row>
    <row r="224" spans="1:1">
      <c r="A224" s="75"/>
    </row>
    <row r="225" spans="1:1">
      <c r="A225" s="75"/>
    </row>
    <row r="226" spans="1:1">
      <c r="A226" s="75"/>
    </row>
    <row r="227" spans="1:1">
      <c r="A227" s="75"/>
    </row>
    <row r="228" spans="1:1">
      <c r="A228" s="75"/>
    </row>
    <row r="229" spans="1:1">
      <c r="A229" s="75"/>
    </row>
    <row r="230" spans="1:1">
      <c r="A230" s="75"/>
    </row>
    <row r="231" spans="1:1">
      <c r="A231" s="75"/>
    </row>
    <row r="232" spans="1:1">
      <c r="A232" s="75"/>
    </row>
    <row r="233" spans="1:1">
      <c r="A233" s="75"/>
    </row>
    <row r="234" spans="1:1">
      <c r="A234" s="75"/>
    </row>
    <row r="235" spans="1:1">
      <c r="A235" s="75"/>
    </row>
    <row r="236" spans="1:1">
      <c r="A236" s="75"/>
    </row>
    <row r="237" spans="1:1">
      <c r="A237" s="75"/>
    </row>
    <row r="238" spans="1:1">
      <c r="A238" s="75"/>
    </row>
    <row r="239" spans="1:1">
      <c r="A239" s="75"/>
    </row>
    <row r="240" spans="1:1">
      <c r="A240" s="75"/>
    </row>
    <row r="241" spans="1:1">
      <c r="A241" s="75"/>
    </row>
    <row r="242" spans="1:1">
      <c r="A242" s="75"/>
    </row>
    <row r="243" spans="1:1">
      <c r="A243" s="75"/>
    </row>
    <row r="244" spans="1:1">
      <c r="A244" s="75"/>
    </row>
    <row r="245" spans="1:1">
      <c r="A245" s="75"/>
    </row>
    <row r="246" spans="1:1">
      <c r="A246" s="75"/>
    </row>
    <row r="247" spans="1:1">
      <c r="A247" s="75"/>
    </row>
    <row r="248" spans="1:1">
      <c r="A248" s="75"/>
    </row>
    <row r="249" spans="1:1">
      <c r="A249" s="75"/>
    </row>
    <row r="250" spans="1:1">
      <c r="A250" s="75"/>
    </row>
    <row r="251" spans="1:1">
      <c r="A251" s="75"/>
    </row>
    <row r="252" spans="1:1">
      <c r="A252" s="75"/>
    </row>
    <row r="253" spans="1:1">
      <c r="A253" s="75"/>
    </row>
    <row r="254" spans="1:1">
      <c r="A254" s="75"/>
    </row>
    <row r="255" spans="1:1">
      <c r="A255" s="75"/>
    </row>
    <row r="256" spans="1:1">
      <c r="A256" s="75"/>
    </row>
    <row r="257" spans="1:1">
      <c r="A257" s="75"/>
    </row>
    <row r="258" spans="1:1">
      <c r="A258" s="75"/>
    </row>
    <row r="259" spans="1:1">
      <c r="A259" s="75"/>
    </row>
    <row r="260" spans="1:1">
      <c r="A260" s="75"/>
    </row>
    <row r="261" spans="1:1">
      <c r="A261" s="75"/>
    </row>
    <row r="262" spans="1:1">
      <c r="A262" s="75"/>
    </row>
    <row r="263" spans="1:1">
      <c r="A263" s="75"/>
    </row>
    <row r="264" spans="1:1">
      <c r="A264" s="75"/>
    </row>
    <row r="265" spans="1:1">
      <c r="A265" s="75"/>
    </row>
    <row r="266" spans="1:1">
      <c r="A266" s="75"/>
    </row>
    <row r="267" spans="1:1">
      <c r="A267" s="75"/>
    </row>
    <row r="268" spans="1:1">
      <c r="A268" s="75"/>
    </row>
    <row r="269" spans="1:1">
      <c r="A269" s="75"/>
    </row>
    <row r="270" spans="1:1">
      <c r="A270" s="75"/>
    </row>
    <row r="271" spans="1:1">
      <c r="A271" s="75"/>
    </row>
    <row r="272" spans="1:1">
      <c r="A272" s="75"/>
    </row>
    <row r="273" spans="1:1">
      <c r="A273" s="75"/>
    </row>
    <row r="274" spans="1:1">
      <c r="A274" s="75"/>
    </row>
    <row r="275" spans="1:1">
      <c r="A275" s="75"/>
    </row>
    <row r="276" spans="1:1">
      <c r="A276" s="75"/>
    </row>
    <row r="277" spans="1:1">
      <c r="A277" s="75"/>
    </row>
    <row r="278" spans="1:1">
      <c r="A278" s="75"/>
    </row>
    <row r="279" spans="1:1">
      <c r="A279" s="75"/>
    </row>
    <row r="280" spans="1:1">
      <c r="A280" s="75"/>
    </row>
    <row r="281" spans="1:1">
      <c r="A281" s="75"/>
    </row>
    <row r="282" spans="1:1">
      <c r="A282" s="75"/>
    </row>
    <row r="283" spans="1:1">
      <c r="A283" s="75"/>
    </row>
    <row r="284" spans="1:1">
      <c r="A284" s="75"/>
    </row>
    <row r="285" spans="1:1">
      <c r="A285" s="75"/>
    </row>
    <row r="286" spans="1:1">
      <c r="A286" s="75"/>
    </row>
    <row r="287" spans="1:1">
      <c r="A287" s="75"/>
    </row>
    <row r="288" spans="1:1">
      <c r="A288" s="75"/>
    </row>
    <row r="289" spans="1:1">
      <c r="A289" s="75"/>
    </row>
    <row r="290" spans="1:1">
      <c r="A290" s="75"/>
    </row>
    <row r="291" spans="1:1">
      <c r="A291" s="75"/>
    </row>
    <row r="292" spans="1:1">
      <c r="A292" s="75"/>
    </row>
    <row r="293" spans="1:1">
      <c r="A293" s="75"/>
    </row>
    <row r="294" spans="1:1">
      <c r="A294" s="75"/>
    </row>
    <row r="295" spans="1:1">
      <c r="A295" s="75"/>
    </row>
    <row r="296" spans="1:1">
      <c r="A296" s="75"/>
    </row>
    <row r="297" spans="1:1">
      <c r="A297" s="75"/>
    </row>
    <row r="298" spans="1:1">
      <c r="A298" s="75"/>
    </row>
    <row r="299" spans="1:1">
      <c r="A299" s="75"/>
    </row>
    <row r="300" spans="1:1">
      <c r="A300" s="75"/>
    </row>
    <row r="301" spans="1:1">
      <c r="A301" s="75"/>
    </row>
    <row r="302" spans="1:1">
      <c r="A302" s="75"/>
    </row>
    <row r="303" spans="1:1">
      <c r="A303" s="75"/>
    </row>
    <row r="304" spans="1:1">
      <c r="A304" s="75"/>
    </row>
    <row r="305" spans="1:1">
      <c r="A305" s="75"/>
    </row>
    <row r="306" spans="1:1">
      <c r="A306" s="75"/>
    </row>
    <row r="307" spans="1:1">
      <c r="A307" s="75"/>
    </row>
    <row r="308" spans="1:1">
      <c r="A308" s="75"/>
    </row>
    <row r="309" spans="1:1">
      <c r="A309" s="75"/>
    </row>
    <row r="310" spans="1:1">
      <c r="A310" s="75"/>
    </row>
    <row r="311" spans="1:1">
      <c r="A311" s="75"/>
    </row>
    <row r="312" spans="1:1">
      <c r="A312" s="75"/>
    </row>
    <row r="313" spans="1:1">
      <c r="A313" s="75"/>
    </row>
    <row r="314" spans="1:1">
      <c r="A314" s="75"/>
    </row>
    <row r="315" spans="1:1">
      <c r="A315" s="75"/>
    </row>
    <row r="316" spans="1:1">
      <c r="A316" s="75"/>
    </row>
    <row r="317" spans="1:1">
      <c r="A317" s="75"/>
    </row>
    <row r="318" spans="1:1">
      <c r="A318" s="75"/>
    </row>
    <row r="319" spans="1:1">
      <c r="A319" s="75"/>
    </row>
    <row r="320" spans="1:1">
      <c r="A320" s="75"/>
    </row>
    <row r="321" spans="1:1">
      <c r="A321" s="75"/>
    </row>
    <row r="322" spans="1:1">
      <c r="A322" s="75"/>
    </row>
    <row r="323" spans="1:1">
      <c r="A323" s="75"/>
    </row>
    <row r="324" spans="1:1">
      <c r="A324" s="75"/>
    </row>
    <row r="325" spans="1:1">
      <c r="A325" s="75"/>
    </row>
    <row r="326" spans="1:1">
      <c r="A326" s="75"/>
    </row>
    <row r="327" spans="1:1">
      <c r="A327" s="75"/>
    </row>
    <row r="328" spans="1:1">
      <c r="A328" s="75"/>
    </row>
    <row r="329" spans="1:1">
      <c r="A329" s="75"/>
    </row>
    <row r="330" spans="1:1">
      <c r="A330" s="75"/>
    </row>
    <row r="331" spans="1:1">
      <c r="A331" s="75"/>
    </row>
    <row r="332" spans="1:1">
      <c r="A332" s="75"/>
    </row>
    <row r="333" spans="1:1">
      <c r="A333" s="75"/>
    </row>
    <row r="334" spans="1:1">
      <c r="A334" s="75"/>
    </row>
    <row r="335" spans="1:1">
      <c r="A335" s="75"/>
    </row>
    <row r="336" spans="1:1">
      <c r="A336" s="75"/>
    </row>
    <row r="337" spans="1:1">
      <c r="A337" s="75"/>
    </row>
    <row r="338" spans="1:1">
      <c r="A338" s="75"/>
    </row>
    <row r="339" spans="1:1">
      <c r="A339" s="75"/>
    </row>
    <row r="340" spans="1:1">
      <c r="A340" s="75"/>
    </row>
    <row r="341" spans="1:1">
      <c r="A341" s="75"/>
    </row>
    <row r="342" spans="1:1">
      <c r="A342" s="75"/>
    </row>
    <row r="343" spans="1:1">
      <c r="A343" s="75"/>
    </row>
    <row r="344" spans="1:1">
      <c r="A344" s="75"/>
    </row>
    <row r="345" spans="1:1">
      <c r="A345" s="75"/>
    </row>
    <row r="346" spans="1:1">
      <c r="A346" s="75"/>
    </row>
    <row r="347" spans="1:1">
      <c r="A347" s="75"/>
    </row>
    <row r="348" spans="1:1">
      <c r="A348" s="75"/>
    </row>
    <row r="349" spans="1:1">
      <c r="A349" s="75"/>
    </row>
    <row r="350" spans="1:1">
      <c r="A350" s="75"/>
    </row>
    <row r="351" spans="1:1">
      <c r="A351" s="75"/>
    </row>
    <row r="352" spans="1:1">
      <c r="A352" s="75"/>
    </row>
    <row r="353" spans="1:1">
      <c r="A353" s="75"/>
    </row>
    <row r="354" spans="1:1">
      <c r="A354" s="75"/>
    </row>
    <row r="355" spans="1:1">
      <c r="A355" s="75"/>
    </row>
    <row r="356" spans="1:1">
      <c r="A356" s="75"/>
    </row>
    <row r="357" spans="1:1">
      <c r="A357" s="75"/>
    </row>
    <row r="358" spans="1:1">
      <c r="A358" s="75"/>
    </row>
    <row r="359" spans="1:1">
      <c r="A359" s="75"/>
    </row>
    <row r="360" spans="1:1">
      <c r="A360" s="75"/>
    </row>
    <row r="361" spans="1:1">
      <c r="A361" s="75"/>
    </row>
    <row r="362" spans="1:1">
      <c r="A362" s="75"/>
    </row>
    <row r="363" spans="1:1">
      <c r="A363" s="75"/>
    </row>
    <row r="364" spans="1:1">
      <c r="A364" s="75"/>
    </row>
    <row r="365" spans="1:1">
      <c r="A365" s="75"/>
    </row>
    <row r="366" spans="1:1">
      <c r="A366" s="75"/>
    </row>
    <row r="367" spans="1:1">
      <c r="A367" s="75"/>
    </row>
    <row r="368" spans="1:1">
      <c r="A368" s="75"/>
    </row>
    <row r="369" spans="1:1">
      <c r="A369" s="75"/>
    </row>
    <row r="370" spans="1:1">
      <c r="A370" s="75"/>
    </row>
    <row r="371" spans="1:1">
      <c r="A371" s="75"/>
    </row>
    <row r="372" spans="1:1">
      <c r="A372" s="75"/>
    </row>
    <row r="373" spans="1:1">
      <c r="A373" s="75"/>
    </row>
    <row r="374" spans="1:1">
      <c r="A374" s="75"/>
    </row>
    <row r="375" spans="1:1">
      <c r="A375" s="75"/>
    </row>
    <row r="376" spans="1:1">
      <c r="A376" s="75"/>
    </row>
    <row r="377" spans="1:1">
      <c r="A377" s="75"/>
    </row>
    <row r="378" spans="1:1">
      <c r="A378" s="75"/>
    </row>
    <row r="379" spans="1:1">
      <c r="A379" s="75"/>
    </row>
    <row r="380" spans="1:1">
      <c r="A380" s="75"/>
    </row>
    <row r="381" spans="1:1">
      <c r="A381" s="75"/>
    </row>
    <row r="382" spans="1:1">
      <c r="A382" s="75"/>
    </row>
    <row r="383" spans="1:1">
      <c r="A383" s="75"/>
    </row>
    <row r="384" spans="1:1">
      <c r="A384" s="75"/>
    </row>
    <row r="385" spans="1:1">
      <c r="A385" s="75"/>
    </row>
    <row r="386" spans="1:1">
      <c r="A386" s="75"/>
    </row>
    <row r="387" spans="1:1">
      <c r="A387" s="75"/>
    </row>
    <row r="388" spans="1:1">
      <c r="A388" s="75"/>
    </row>
    <row r="389" spans="1:1">
      <c r="A389" s="75"/>
    </row>
    <row r="390" spans="1:1">
      <c r="A390" s="75"/>
    </row>
    <row r="391" spans="1:1">
      <c r="A391" s="75"/>
    </row>
    <row r="392" spans="1:1">
      <c r="A392" s="75"/>
    </row>
    <row r="393" spans="1:1">
      <c r="A393" s="75"/>
    </row>
    <row r="394" spans="1:1">
      <c r="A394" s="75"/>
    </row>
    <row r="395" spans="1:1">
      <c r="A395" s="75"/>
    </row>
    <row r="396" spans="1:1">
      <c r="A396" s="75"/>
    </row>
    <row r="397" spans="1:1">
      <c r="A397" s="75"/>
    </row>
    <row r="398" spans="1:1">
      <c r="A398" s="75"/>
    </row>
    <row r="399" spans="1:1">
      <c r="A399" s="75"/>
    </row>
    <row r="400" spans="1:1">
      <c r="A400" s="75"/>
    </row>
    <row r="401" spans="1:1">
      <c r="A401" s="75"/>
    </row>
    <row r="402" spans="1:1">
      <c r="A402" s="75"/>
    </row>
    <row r="403" spans="1:1">
      <c r="A403" s="75"/>
    </row>
    <row r="404" spans="1:1">
      <c r="A404" s="75"/>
    </row>
    <row r="405" spans="1:1">
      <c r="A405" s="75"/>
    </row>
    <row r="406" spans="1:1">
      <c r="A406" s="75"/>
    </row>
    <row r="407" spans="1:1">
      <c r="A407" s="75"/>
    </row>
    <row r="408" spans="1:1">
      <c r="A408" s="75"/>
    </row>
    <row r="409" spans="1:1">
      <c r="A409" s="75"/>
    </row>
    <row r="410" spans="1:1">
      <c r="A410" s="75"/>
    </row>
    <row r="411" spans="1:1">
      <c r="A411" s="75"/>
    </row>
    <row r="412" spans="1:1">
      <c r="A412" s="75"/>
    </row>
    <row r="413" spans="1:1">
      <c r="A413" s="75"/>
    </row>
    <row r="414" spans="1:1">
      <c r="A414" s="75"/>
    </row>
    <row r="415" spans="1:1">
      <c r="A415" s="75"/>
    </row>
    <row r="416" spans="1:1">
      <c r="A416" s="75"/>
    </row>
    <row r="417" spans="1:1">
      <c r="A417" s="75"/>
    </row>
    <row r="418" spans="1:1">
      <c r="A418" s="75"/>
    </row>
    <row r="419" spans="1:1">
      <c r="A419" s="75"/>
    </row>
    <row r="420" spans="1:1">
      <c r="A420" s="75"/>
    </row>
    <row r="421" spans="1:1">
      <c r="A421" s="75"/>
    </row>
    <row r="422" spans="1:1">
      <c r="A422" s="75"/>
    </row>
    <row r="423" spans="1:1">
      <c r="A423" s="75"/>
    </row>
    <row r="424" spans="1:1">
      <c r="A424" s="75"/>
    </row>
    <row r="425" spans="1:1">
      <c r="A425" s="75"/>
    </row>
    <row r="426" spans="1:1">
      <c r="A426" s="75"/>
    </row>
    <row r="427" spans="1:1">
      <c r="A427" s="75"/>
    </row>
    <row r="428" spans="1:1">
      <c r="A428" s="75"/>
    </row>
    <row r="429" spans="1:1">
      <c r="A429" s="75"/>
    </row>
    <row r="430" spans="1:1">
      <c r="A430" s="75"/>
    </row>
    <row r="431" spans="1:1">
      <c r="A431" s="75"/>
    </row>
    <row r="432" spans="1:1">
      <c r="A432" s="75"/>
    </row>
    <row r="433" spans="1:1">
      <c r="A433" s="75"/>
    </row>
    <row r="434" spans="1:1">
      <c r="A434" s="75"/>
    </row>
    <row r="435" spans="1:1">
      <c r="A435" s="75"/>
    </row>
    <row r="436" spans="1:1">
      <c r="A436" s="75"/>
    </row>
    <row r="437" spans="1:1">
      <c r="A437" s="75"/>
    </row>
    <row r="438" spans="1:1">
      <c r="A438" s="75"/>
    </row>
    <row r="439" spans="1:1">
      <c r="A439" s="75"/>
    </row>
    <row r="440" spans="1:1">
      <c r="A440" s="75"/>
    </row>
    <row r="441" spans="1:1">
      <c r="A441" s="75"/>
    </row>
    <row r="442" spans="1:1">
      <c r="A442" s="75"/>
    </row>
    <row r="443" spans="1:1">
      <c r="A443" s="75"/>
    </row>
    <row r="444" spans="1:1">
      <c r="A444" s="75"/>
    </row>
    <row r="445" spans="1:1">
      <c r="A445" s="75"/>
    </row>
    <row r="446" spans="1:1">
      <c r="A446" s="75"/>
    </row>
    <row r="447" spans="1:1">
      <c r="A447" s="75"/>
    </row>
    <row r="448" spans="1:1">
      <c r="A448" s="75"/>
    </row>
    <row r="449" spans="1:1">
      <c r="A449" s="75"/>
    </row>
    <row r="450" spans="1:1">
      <c r="A450" s="75"/>
    </row>
    <row r="451" spans="1:1">
      <c r="A451" s="75"/>
    </row>
    <row r="452" spans="1:1">
      <c r="A452" s="75"/>
    </row>
    <row r="453" spans="1:1">
      <c r="A453" s="75"/>
    </row>
    <row r="454" spans="1:1">
      <c r="A454" s="75"/>
    </row>
    <row r="455" spans="1:1">
      <c r="A455" s="75"/>
    </row>
    <row r="456" spans="1:1">
      <c r="A456" s="75"/>
    </row>
    <row r="457" spans="1:1">
      <c r="A457" s="75"/>
    </row>
    <row r="458" spans="1:1">
      <c r="A458" s="75"/>
    </row>
    <row r="459" spans="1:1">
      <c r="A459" s="75"/>
    </row>
    <row r="460" spans="1:1">
      <c r="A460" s="75"/>
    </row>
    <row r="461" spans="1:1">
      <c r="A461" s="75"/>
    </row>
    <row r="462" spans="1:1">
      <c r="A462" s="75"/>
    </row>
    <row r="463" spans="1:1">
      <c r="A463" s="75"/>
    </row>
    <row r="464" spans="1:1">
      <c r="A464" s="75"/>
    </row>
    <row r="465" spans="1:1">
      <c r="A465" s="75"/>
    </row>
    <row r="466" spans="1:1">
      <c r="A466" s="75"/>
    </row>
    <row r="467" spans="1:1">
      <c r="A467" s="75"/>
    </row>
    <row r="468" spans="1:1">
      <c r="A468" s="75"/>
    </row>
    <row r="469" spans="1:1">
      <c r="A469" s="75"/>
    </row>
    <row r="470" spans="1:1">
      <c r="A470" s="75"/>
    </row>
    <row r="471" spans="1:1">
      <c r="A471" s="75"/>
    </row>
    <row r="472" spans="1:1">
      <c r="A472" s="75"/>
    </row>
    <row r="473" spans="1:1">
      <c r="A473" s="75"/>
    </row>
    <row r="474" spans="1:1">
      <c r="A474" s="75"/>
    </row>
    <row r="475" spans="1:1">
      <c r="A475" s="75"/>
    </row>
    <row r="476" spans="1:1">
      <c r="A476" s="75"/>
    </row>
    <row r="477" spans="1:1">
      <c r="A477" s="75"/>
    </row>
    <row r="478" spans="1:1">
      <c r="A478" s="75"/>
    </row>
    <row r="479" spans="1:1">
      <c r="A479" s="75"/>
    </row>
    <row r="480" spans="1:1">
      <c r="A480" s="75"/>
    </row>
    <row r="481" spans="1:1">
      <c r="A481" s="75"/>
    </row>
    <row r="482" spans="1:1">
      <c r="A482" s="75"/>
    </row>
    <row r="483" spans="1:1">
      <c r="A483" s="75"/>
    </row>
    <row r="484" spans="1:1">
      <c r="A484" s="75"/>
    </row>
    <row r="485" spans="1:1">
      <c r="A485" s="75"/>
    </row>
    <row r="486" spans="1:1">
      <c r="A486" s="75"/>
    </row>
    <row r="487" spans="1:1">
      <c r="A487" s="75"/>
    </row>
    <row r="488" spans="1:1">
      <c r="A488" s="75"/>
    </row>
    <row r="489" spans="1:1">
      <c r="A489" s="75"/>
    </row>
    <row r="490" spans="1:1">
      <c r="A490" s="75"/>
    </row>
    <row r="491" spans="1:1">
      <c r="A491" s="75"/>
    </row>
    <row r="492" spans="1:1">
      <c r="A492" s="75"/>
    </row>
    <row r="493" spans="1:1">
      <c r="A493" s="75"/>
    </row>
    <row r="494" spans="1:1">
      <c r="A494" s="75"/>
    </row>
    <row r="495" spans="1:1">
      <c r="A495" s="75"/>
    </row>
    <row r="496" spans="1:1">
      <c r="A496" s="75"/>
    </row>
    <row r="497" spans="1:1">
      <c r="A497" s="75"/>
    </row>
    <row r="498" spans="1:1">
      <c r="A498" s="75"/>
    </row>
    <row r="499" spans="1:1">
      <c r="A499" s="75"/>
    </row>
    <row r="500" spans="1:1">
      <c r="A500" s="75"/>
    </row>
    <row r="501" spans="1:1">
      <c r="A501" s="75"/>
    </row>
    <row r="502" spans="1:1">
      <c r="A502" s="75"/>
    </row>
    <row r="503" spans="1:1">
      <c r="A503" s="75"/>
    </row>
    <row r="504" spans="1:1">
      <c r="A504" s="75"/>
    </row>
    <row r="505" spans="1:1">
      <c r="A505" s="75"/>
    </row>
    <row r="506" spans="1:1">
      <c r="A506" s="75"/>
    </row>
    <row r="507" spans="1:1">
      <c r="A507" s="75"/>
    </row>
    <row r="508" spans="1:1">
      <c r="A508" s="75"/>
    </row>
    <row r="509" spans="1:1">
      <c r="A509" s="75"/>
    </row>
    <row r="510" spans="1:1">
      <c r="A510" s="75"/>
    </row>
    <row r="511" spans="1:1">
      <c r="A511" s="75"/>
    </row>
    <row r="512" spans="1:1">
      <c r="A512" s="75"/>
    </row>
    <row r="513" spans="1:1">
      <c r="A513" s="75"/>
    </row>
    <row r="514" spans="1:1">
      <c r="A514" s="75"/>
    </row>
    <row r="515" spans="1:1">
      <c r="A515" s="75"/>
    </row>
    <row r="516" spans="1:1">
      <c r="A516" s="75"/>
    </row>
    <row r="517" spans="1:1">
      <c r="A517" s="75"/>
    </row>
    <row r="518" spans="1:1">
      <c r="A518" s="75"/>
    </row>
    <row r="519" spans="1:1">
      <c r="A519" s="75"/>
    </row>
    <row r="520" spans="1:1">
      <c r="A520" s="75"/>
    </row>
    <row r="521" spans="1:1">
      <c r="A521" s="75"/>
    </row>
    <row r="522" spans="1:1">
      <c r="A522" s="75"/>
    </row>
    <row r="523" spans="1:1">
      <c r="A523" s="75"/>
    </row>
    <row r="524" spans="1:1">
      <c r="A524" s="75"/>
    </row>
    <row r="525" spans="1:1">
      <c r="A525" s="75"/>
    </row>
    <row r="526" spans="1:1">
      <c r="A526" s="75"/>
    </row>
    <row r="527" spans="1:1">
      <c r="A527" s="75"/>
    </row>
    <row r="528" spans="1:1">
      <c r="A528" s="75"/>
    </row>
    <row r="529" spans="1:1">
      <c r="A529" s="75"/>
    </row>
    <row r="530" spans="1:1">
      <c r="A530" s="75"/>
    </row>
    <row r="531" spans="1:1">
      <c r="A531" s="75"/>
    </row>
    <row r="532" spans="1:1">
      <c r="A532" s="75"/>
    </row>
    <row r="533" spans="1:1">
      <c r="A533" s="75"/>
    </row>
    <row r="534" spans="1:1">
      <c r="A534" s="75"/>
    </row>
    <row r="535" spans="1:1">
      <c r="A535" s="75"/>
    </row>
    <row r="536" spans="1:1">
      <c r="A536" s="75"/>
    </row>
    <row r="537" spans="1:1">
      <c r="A537" s="75"/>
    </row>
    <row r="538" spans="1:1">
      <c r="A538" s="75"/>
    </row>
    <row r="539" spans="1:1">
      <c r="A539" s="75"/>
    </row>
    <row r="540" spans="1:1">
      <c r="A540" s="75"/>
    </row>
    <row r="541" spans="1:1">
      <c r="A541" s="75"/>
    </row>
    <row r="542" spans="1:1">
      <c r="A542" s="75"/>
    </row>
    <row r="543" spans="1:1">
      <c r="A543" s="75"/>
    </row>
    <row r="544" spans="1:1">
      <c r="A544" s="75"/>
    </row>
    <row r="545" spans="1:1">
      <c r="A545" s="75"/>
    </row>
    <row r="546" spans="1:1">
      <c r="A546" s="75"/>
    </row>
    <row r="547" spans="1:1">
      <c r="A547" s="75"/>
    </row>
    <row r="548" spans="1:1">
      <c r="A548" s="75"/>
    </row>
    <row r="549" spans="1:1">
      <c r="A549" s="75"/>
    </row>
    <row r="550" spans="1:1">
      <c r="A550" s="75"/>
    </row>
    <row r="551" spans="1:1">
      <c r="A551" s="75"/>
    </row>
    <row r="552" spans="1:1">
      <c r="A552" s="75"/>
    </row>
    <row r="553" spans="1:1">
      <c r="A553" s="75"/>
    </row>
    <row r="554" spans="1:1">
      <c r="A554" s="75"/>
    </row>
    <row r="555" spans="1:1">
      <c r="A555" s="75"/>
    </row>
    <row r="556" spans="1:1">
      <c r="A556" s="75"/>
    </row>
    <row r="557" spans="1:1">
      <c r="A557" s="75"/>
    </row>
    <row r="558" spans="1:1">
      <c r="A558" s="75"/>
    </row>
    <row r="559" spans="1:1">
      <c r="A559" s="75"/>
    </row>
    <row r="560" spans="1:1">
      <c r="A560" s="75"/>
    </row>
    <row r="561" spans="1:1">
      <c r="A561" s="75"/>
    </row>
    <row r="562" spans="1:1">
      <c r="A562" s="75"/>
    </row>
    <row r="563" spans="1:1">
      <c r="A563" s="75"/>
    </row>
    <row r="564" spans="1:1">
      <c r="A564" s="75"/>
    </row>
    <row r="565" spans="1:1">
      <c r="A565" s="75"/>
    </row>
    <row r="566" spans="1:1">
      <c r="A566" s="75"/>
    </row>
    <row r="567" spans="1:1">
      <c r="A567" s="75"/>
    </row>
    <row r="568" spans="1:1">
      <c r="A568" s="75"/>
    </row>
    <row r="569" spans="1:1">
      <c r="A569" s="75"/>
    </row>
    <row r="570" spans="1:1">
      <c r="A570" s="75"/>
    </row>
    <row r="571" spans="1:1">
      <c r="A571" s="75"/>
    </row>
    <row r="572" spans="1:1">
      <c r="A572" s="75"/>
    </row>
    <row r="573" spans="1:1">
      <c r="A573" s="75"/>
    </row>
    <row r="574" spans="1:1">
      <c r="A574" s="75"/>
    </row>
    <row r="575" spans="1:1">
      <c r="A575" s="75"/>
    </row>
    <row r="576" spans="1:1">
      <c r="A576" s="75"/>
    </row>
    <row r="577" spans="1:1">
      <c r="A577" s="75"/>
    </row>
    <row r="578" spans="1:1">
      <c r="A578" s="75"/>
    </row>
    <row r="579" spans="1:1">
      <c r="A579" s="75"/>
    </row>
    <row r="580" spans="1:1">
      <c r="A580" s="75"/>
    </row>
    <row r="581" spans="1:1">
      <c r="A581" s="75"/>
    </row>
    <row r="582" spans="1:1">
      <c r="A582" s="75"/>
    </row>
    <row r="583" spans="1:1">
      <c r="A583" s="75"/>
    </row>
    <row r="584" spans="1:1">
      <c r="A584" s="75"/>
    </row>
    <row r="585" spans="1:1">
      <c r="A585" s="75"/>
    </row>
    <row r="586" spans="1:1">
      <c r="A586" s="75"/>
    </row>
    <row r="587" spans="1:1">
      <c r="A587" s="75"/>
    </row>
    <row r="588" spans="1:1">
      <c r="A588" s="75"/>
    </row>
    <row r="589" spans="1:1">
      <c r="A589" s="75"/>
    </row>
    <row r="590" spans="1:1">
      <c r="A590" s="75"/>
    </row>
    <row r="591" spans="1:1">
      <c r="A591" s="75"/>
    </row>
    <row r="592" spans="1:1">
      <c r="A592" s="75"/>
    </row>
    <row r="593" spans="1:1">
      <c r="A593" s="75"/>
    </row>
    <row r="594" spans="1:1">
      <c r="A594" s="75"/>
    </row>
    <row r="595" spans="1:1">
      <c r="A595" s="75"/>
    </row>
    <row r="596" spans="1:1">
      <c r="A596" s="75"/>
    </row>
    <row r="597" spans="1:1">
      <c r="A597" s="75"/>
    </row>
    <row r="598" spans="1:1">
      <c r="A598" s="75"/>
    </row>
    <row r="599" spans="1:1">
      <c r="A599" s="75"/>
    </row>
    <row r="600" spans="1:1">
      <c r="A600" s="75"/>
    </row>
    <row r="601" spans="1:1">
      <c r="A601" s="75"/>
    </row>
    <row r="602" spans="1:1">
      <c r="A602" s="75"/>
    </row>
    <row r="603" spans="1:1">
      <c r="A603" s="75"/>
    </row>
    <row r="604" spans="1:1">
      <c r="A604" s="75"/>
    </row>
    <row r="605" spans="1:1">
      <c r="A605" s="75"/>
    </row>
    <row r="606" spans="1:1">
      <c r="A606" s="75"/>
    </row>
    <row r="607" spans="1:1">
      <c r="A607" s="75"/>
    </row>
    <row r="608" spans="1:1">
      <c r="A608" s="75"/>
    </row>
    <row r="609" spans="1:1">
      <c r="A609" s="75"/>
    </row>
    <row r="610" spans="1:1">
      <c r="A610" s="75"/>
    </row>
    <row r="611" spans="1:1">
      <c r="A611" s="75"/>
    </row>
    <row r="612" spans="1:1">
      <c r="A612" s="75"/>
    </row>
    <row r="613" spans="1:1">
      <c r="A613" s="75"/>
    </row>
    <row r="614" spans="1:1">
      <c r="A614" s="75"/>
    </row>
    <row r="615" spans="1:1">
      <c r="A615" s="75"/>
    </row>
    <row r="616" spans="1:1">
      <c r="A616" s="75"/>
    </row>
    <row r="617" spans="1:1">
      <c r="A617" s="75"/>
    </row>
    <row r="618" spans="1:1">
      <c r="A618" s="75"/>
    </row>
    <row r="619" spans="1:1">
      <c r="A619" s="75"/>
    </row>
    <row r="620" spans="1:1">
      <c r="A620" s="75"/>
    </row>
    <row r="621" spans="1:1">
      <c r="A621" s="75"/>
    </row>
    <row r="622" spans="1:1">
      <c r="A622" s="75"/>
    </row>
    <row r="623" spans="1:1">
      <c r="A623" s="75"/>
    </row>
    <row r="624" spans="1:1">
      <c r="A624" s="75"/>
    </row>
    <row r="625" spans="1:1">
      <c r="A625" s="75"/>
    </row>
    <row r="626" spans="1:1">
      <c r="A626" s="75"/>
    </row>
    <row r="627" spans="1:1">
      <c r="A627" s="75"/>
    </row>
    <row r="628" spans="1:1">
      <c r="A628" s="75"/>
    </row>
    <row r="629" spans="1:1">
      <c r="A629" s="75"/>
    </row>
    <row r="630" spans="1:1">
      <c r="A630" s="75"/>
    </row>
    <row r="631" spans="1:1">
      <c r="A631" s="75"/>
    </row>
    <row r="632" spans="1:1">
      <c r="A632" s="75"/>
    </row>
    <row r="633" spans="1:1">
      <c r="A633" s="75"/>
    </row>
    <row r="634" spans="1:1">
      <c r="A634" s="75"/>
    </row>
    <row r="635" spans="1:1">
      <c r="A635" s="75"/>
    </row>
    <row r="636" spans="1:1">
      <c r="A636" s="75"/>
    </row>
    <row r="637" spans="1:1">
      <c r="A637" s="75"/>
    </row>
    <row r="638" spans="1:1">
      <c r="A638" s="75"/>
    </row>
    <row r="639" spans="1:1">
      <c r="A639" s="75"/>
    </row>
    <row r="640" spans="1:1">
      <c r="A640" s="75"/>
    </row>
    <row r="641" spans="1:1">
      <c r="A641" s="75"/>
    </row>
    <row r="642" spans="1:1">
      <c r="A642" s="75"/>
    </row>
    <row r="643" spans="1:1">
      <c r="A643" s="75"/>
    </row>
    <row r="644" spans="1:1">
      <c r="A644" s="75"/>
    </row>
    <row r="645" spans="1:1">
      <c r="A645" s="75"/>
    </row>
    <row r="646" spans="1:1">
      <c r="A646" s="75"/>
    </row>
    <row r="647" spans="1:1">
      <c r="A647" s="75"/>
    </row>
    <row r="648" spans="1:1">
      <c r="A648" s="75"/>
    </row>
    <row r="649" spans="1:1">
      <c r="A649" s="75"/>
    </row>
    <row r="650" spans="1:1">
      <c r="A650" s="75"/>
    </row>
    <row r="651" spans="1:1">
      <c r="A651" s="75"/>
    </row>
    <row r="652" spans="1:1">
      <c r="A652" s="75"/>
    </row>
    <row r="653" spans="1:1">
      <c r="A653" s="75"/>
    </row>
    <row r="654" spans="1:1">
      <c r="A654" s="75"/>
    </row>
    <row r="655" spans="1:1">
      <c r="A655" s="75"/>
    </row>
    <row r="656" spans="1:1">
      <c r="A656" s="75"/>
    </row>
    <row r="657" spans="1:1">
      <c r="A657" s="75"/>
    </row>
    <row r="658" spans="1:1">
      <c r="A658" s="75"/>
    </row>
    <row r="659" spans="1:1">
      <c r="A659" s="75"/>
    </row>
    <row r="660" spans="1:1">
      <c r="A660" s="75"/>
    </row>
    <row r="661" spans="1:1">
      <c r="A661" s="75"/>
    </row>
    <row r="662" spans="1:1">
      <c r="A662" s="75"/>
    </row>
    <row r="663" spans="1:1">
      <c r="A663" s="75"/>
    </row>
    <row r="664" spans="1:1">
      <c r="A664" s="75"/>
    </row>
    <row r="665" spans="1:1">
      <c r="A665" s="75"/>
    </row>
    <row r="666" spans="1:1">
      <c r="A666" s="75"/>
    </row>
    <row r="667" spans="1:1">
      <c r="A667" s="75"/>
    </row>
    <row r="668" spans="1:1">
      <c r="A668" s="75"/>
    </row>
    <row r="669" spans="1:1">
      <c r="A669" s="75"/>
    </row>
    <row r="670" spans="1:1">
      <c r="A670" s="75"/>
    </row>
    <row r="671" spans="1:1">
      <c r="A671" s="75"/>
    </row>
    <row r="672" spans="1:1">
      <c r="A672" s="75"/>
    </row>
    <row r="673" spans="1:1">
      <c r="A673" s="75"/>
    </row>
    <row r="674" spans="1:1">
      <c r="A674" s="75"/>
    </row>
    <row r="675" spans="1:1">
      <c r="A675" s="75"/>
    </row>
    <row r="676" spans="1:1">
      <c r="A676" s="75"/>
    </row>
    <row r="677" spans="1:1">
      <c r="A677" s="75"/>
    </row>
    <row r="678" spans="1:1">
      <c r="A678" s="75"/>
    </row>
    <row r="679" spans="1:1">
      <c r="A679" s="75"/>
    </row>
    <row r="680" spans="1:1">
      <c r="A680" s="75"/>
    </row>
    <row r="681" spans="1:1">
      <c r="A681" s="75"/>
    </row>
    <row r="682" spans="1:1">
      <c r="A682" s="75"/>
    </row>
    <row r="683" spans="1:1">
      <c r="A683" s="75"/>
    </row>
    <row r="684" spans="1:1">
      <c r="A684" s="75"/>
    </row>
    <row r="685" spans="1:1">
      <c r="A685" s="75"/>
    </row>
    <row r="686" spans="1:1">
      <c r="A686" s="75"/>
    </row>
    <row r="687" spans="1:1">
      <c r="A687" s="75"/>
    </row>
    <row r="688" spans="1:1">
      <c r="A688" s="75"/>
    </row>
    <row r="689" spans="1:1">
      <c r="A689" s="75"/>
    </row>
    <row r="690" spans="1:1">
      <c r="A690" s="75"/>
    </row>
    <row r="691" spans="1:1">
      <c r="A691" s="75"/>
    </row>
    <row r="692" spans="1:1">
      <c r="A692" s="75"/>
    </row>
    <row r="693" spans="1:1">
      <c r="A693" s="75"/>
    </row>
    <row r="694" spans="1:1">
      <c r="A694" s="75"/>
    </row>
    <row r="695" spans="1:1">
      <c r="A695" s="75"/>
    </row>
    <row r="696" spans="1:1">
      <c r="A696" s="75"/>
    </row>
    <row r="697" spans="1:1">
      <c r="A697" s="75"/>
    </row>
    <row r="698" spans="1:1">
      <c r="A698" s="75"/>
    </row>
    <row r="699" spans="1:1">
      <c r="A699" s="75"/>
    </row>
    <row r="700" spans="1:1">
      <c r="A700" s="75"/>
    </row>
    <row r="701" spans="1:1">
      <c r="A701" s="75"/>
    </row>
    <row r="702" spans="1:1">
      <c r="A702" s="75"/>
    </row>
    <row r="703" spans="1:1">
      <c r="A703" s="75"/>
    </row>
    <row r="704" spans="1:1">
      <c r="A704" s="75"/>
    </row>
    <row r="705" spans="1:1">
      <c r="A705" s="75"/>
    </row>
    <row r="706" spans="1:1">
      <c r="A706" s="75"/>
    </row>
    <row r="707" spans="1:1">
      <c r="A707" s="75"/>
    </row>
    <row r="708" spans="1:1">
      <c r="A708" s="75"/>
    </row>
    <row r="709" spans="1:1">
      <c r="A709" s="75"/>
    </row>
    <row r="710" spans="1:1">
      <c r="A710" s="75"/>
    </row>
    <row r="711" spans="1:1">
      <c r="A711" s="75"/>
    </row>
    <row r="712" spans="1:1">
      <c r="A712" s="75"/>
    </row>
    <row r="713" spans="1:1">
      <c r="A713" s="75"/>
    </row>
    <row r="714" spans="1:1">
      <c r="A714" s="75"/>
    </row>
    <row r="715" spans="1:1">
      <c r="A715" s="75"/>
    </row>
    <row r="716" spans="1:1">
      <c r="A716" s="75"/>
    </row>
    <row r="717" spans="1:1">
      <c r="A717" s="75"/>
    </row>
    <row r="718" spans="1:1">
      <c r="A718" s="75"/>
    </row>
    <row r="719" spans="1:1">
      <c r="A719" s="75"/>
    </row>
    <row r="720" spans="1:1">
      <c r="A720" s="75"/>
    </row>
    <row r="721" spans="1:1">
      <c r="A721" s="75"/>
    </row>
    <row r="722" spans="1:1">
      <c r="A722" s="75"/>
    </row>
    <row r="723" spans="1:1">
      <c r="A723" s="75"/>
    </row>
    <row r="724" spans="1:1">
      <c r="A724" s="75"/>
    </row>
    <row r="725" spans="1:1">
      <c r="A725" s="75"/>
    </row>
    <row r="726" spans="1:1">
      <c r="A726" s="75"/>
    </row>
    <row r="727" spans="1:1">
      <c r="A727" s="75"/>
    </row>
    <row r="728" spans="1:1">
      <c r="A728" s="75"/>
    </row>
    <row r="729" spans="1:1">
      <c r="A729" s="75"/>
    </row>
    <row r="730" spans="1:1">
      <c r="A730" s="75"/>
    </row>
    <row r="731" spans="1:1">
      <c r="A731" s="75"/>
    </row>
    <row r="732" spans="1:1">
      <c r="A732" s="75"/>
    </row>
    <row r="733" spans="1:1">
      <c r="A733" s="75"/>
    </row>
    <row r="734" spans="1:1">
      <c r="A734" s="75"/>
    </row>
    <row r="735" spans="1:1">
      <c r="A735" s="75"/>
    </row>
    <row r="736" spans="1:1">
      <c r="A736" s="75"/>
    </row>
    <row r="737" spans="1:1">
      <c r="A737" s="75"/>
    </row>
    <row r="738" spans="1:1">
      <c r="A738" s="75"/>
    </row>
    <row r="739" spans="1:1">
      <c r="A739" s="75"/>
    </row>
    <row r="740" spans="1:1">
      <c r="A740" s="75"/>
    </row>
    <row r="741" spans="1:1">
      <c r="A741" s="75"/>
    </row>
    <row r="742" spans="1:1">
      <c r="A742" s="75"/>
    </row>
    <row r="743" spans="1:1">
      <c r="A743" s="75"/>
    </row>
    <row r="744" spans="1:1">
      <c r="A744" s="75"/>
    </row>
    <row r="745" spans="1:1">
      <c r="A745" s="75"/>
    </row>
    <row r="746" spans="1:1">
      <c r="A746" s="75"/>
    </row>
    <row r="747" spans="1:1">
      <c r="A747" s="75"/>
    </row>
    <row r="748" spans="1:1">
      <c r="A748" s="75"/>
    </row>
    <row r="749" spans="1:1">
      <c r="A749" s="75"/>
    </row>
    <row r="750" spans="1:1">
      <c r="A750" s="75"/>
    </row>
    <row r="751" spans="1:1">
      <c r="A751" s="75"/>
    </row>
    <row r="752" spans="1:1">
      <c r="A752" s="75"/>
    </row>
    <row r="753" spans="1:1">
      <c r="A753" s="75"/>
    </row>
    <row r="754" spans="1:1">
      <c r="A754" s="75"/>
    </row>
    <row r="755" spans="1:1">
      <c r="A755" s="75"/>
    </row>
    <row r="756" spans="1:1">
      <c r="A756" s="75"/>
    </row>
    <row r="757" spans="1:1">
      <c r="A757" s="75"/>
    </row>
    <row r="758" spans="1:1">
      <c r="A758" s="75"/>
    </row>
    <row r="759" spans="1:1">
      <c r="A759" s="75"/>
    </row>
    <row r="760" spans="1:1">
      <c r="A760" s="75"/>
    </row>
    <row r="761" spans="1:1">
      <c r="A761" s="75"/>
    </row>
    <row r="762" spans="1:1">
      <c r="A762" s="75"/>
    </row>
    <row r="763" spans="1:1">
      <c r="A763" s="75"/>
    </row>
    <row r="764" spans="1:1">
      <c r="A764" s="75"/>
    </row>
    <row r="765" spans="1:1">
      <c r="A765" s="75"/>
    </row>
    <row r="766" spans="1:1">
      <c r="A766" s="75"/>
    </row>
    <row r="767" spans="1:1">
      <c r="A767" s="75"/>
    </row>
    <row r="768" spans="1:1">
      <c r="A768" s="75"/>
    </row>
    <row r="769" spans="1:1">
      <c r="A769" s="75"/>
    </row>
    <row r="770" spans="1:1">
      <c r="A770" s="75"/>
    </row>
    <row r="771" spans="1:1">
      <c r="A771" s="75"/>
    </row>
    <row r="772" spans="1:1">
      <c r="A772" s="75"/>
    </row>
    <row r="773" spans="1:1">
      <c r="A773" s="75"/>
    </row>
    <row r="774" spans="1:1">
      <c r="A774" s="75"/>
    </row>
    <row r="775" spans="1:1">
      <c r="A775" s="75"/>
    </row>
    <row r="776" spans="1:1">
      <c r="A776" s="75"/>
    </row>
    <row r="777" spans="1:1">
      <c r="A777" s="75"/>
    </row>
    <row r="778" spans="1:1">
      <c r="A778" s="75"/>
    </row>
    <row r="779" spans="1:1">
      <c r="A779" s="75"/>
    </row>
    <row r="780" spans="1:1">
      <c r="A780" s="75"/>
    </row>
    <row r="781" spans="1:1">
      <c r="A781" s="75"/>
    </row>
    <row r="782" spans="1:1">
      <c r="A782" s="75"/>
    </row>
    <row r="783" spans="1:1">
      <c r="A783" s="75"/>
    </row>
    <row r="784" spans="1:1">
      <c r="A784" s="75"/>
    </row>
    <row r="785" spans="1:1">
      <c r="A785" s="75"/>
    </row>
    <row r="786" spans="1:1">
      <c r="A786" s="75"/>
    </row>
    <row r="787" spans="1:1">
      <c r="A787" s="75"/>
    </row>
    <row r="788" spans="1:1">
      <c r="A788" s="75"/>
    </row>
    <row r="789" spans="1:1">
      <c r="A789" s="75"/>
    </row>
    <row r="790" spans="1:1">
      <c r="A790" s="75"/>
    </row>
    <row r="791" spans="1:1">
      <c r="A791" s="75"/>
    </row>
    <row r="792" spans="1:1">
      <c r="A792" s="75"/>
    </row>
    <row r="793" spans="1:1">
      <c r="A793" s="75"/>
    </row>
    <row r="794" spans="1:1">
      <c r="A794" s="75"/>
    </row>
    <row r="795" spans="1:1">
      <c r="A795" s="75"/>
    </row>
    <row r="796" spans="1:1">
      <c r="A796" s="75"/>
    </row>
    <row r="797" spans="1:1">
      <c r="A797" s="75"/>
    </row>
    <row r="798" spans="1:1">
      <c r="A798" s="75"/>
    </row>
    <row r="799" spans="1:1">
      <c r="A799" s="75"/>
    </row>
    <row r="800" spans="1:1">
      <c r="A800" s="75"/>
    </row>
    <row r="801" spans="1:1">
      <c r="A801" s="75"/>
    </row>
    <row r="802" spans="1:1">
      <c r="A802" s="75"/>
    </row>
    <row r="803" spans="1:1">
      <c r="A803" s="75"/>
    </row>
    <row r="804" spans="1:1">
      <c r="A804" s="75"/>
    </row>
    <row r="805" spans="1:1">
      <c r="A805" s="75"/>
    </row>
    <row r="806" spans="1:1">
      <c r="A806" s="75"/>
    </row>
    <row r="807" spans="1:1">
      <c r="A807" s="75"/>
    </row>
    <row r="808" spans="1:1">
      <c r="A808" s="75"/>
    </row>
    <row r="809" spans="1:1">
      <c r="A809" s="75"/>
    </row>
    <row r="810" spans="1:1">
      <c r="A810" s="75"/>
    </row>
    <row r="811" spans="1:1">
      <c r="A811" s="75"/>
    </row>
    <row r="812" spans="1:1">
      <c r="A812" s="75"/>
    </row>
    <row r="813" spans="1:1">
      <c r="A813" s="75"/>
    </row>
    <row r="814" spans="1:1">
      <c r="A814" s="75"/>
    </row>
    <row r="815" spans="1:1">
      <c r="A815" s="75"/>
    </row>
    <row r="816" spans="1:1">
      <c r="A816" s="75"/>
    </row>
    <row r="817" spans="1:1">
      <c r="A817" s="75"/>
    </row>
    <row r="818" spans="1:1">
      <c r="A818" s="75"/>
    </row>
    <row r="819" spans="1:1">
      <c r="A819" s="75"/>
    </row>
    <row r="820" spans="1:1">
      <c r="A820" s="75"/>
    </row>
    <row r="821" spans="1:1">
      <c r="A821" s="75"/>
    </row>
    <row r="822" spans="1:1">
      <c r="A822" s="75"/>
    </row>
    <row r="823" spans="1:1">
      <c r="A823" s="75"/>
    </row>
    <row r="824" spans="1:1">
      <c r="A824" s="75"/>
    </row>
    <row r="825" spans="1:1">
      <c r="A825" s="75"/>
    </row>
    <row r="826" spans="1:1">
      <c r="A826" s="75"/>
    </row>
    <row r="827" spans="1:1">
      <c r="A827" s="75"/>
    </row>
    <row r="828" spans="1:1">
      <c r="A828" s="75"/>
    </row>
    <row r="829" spans="1:1">
      <c r="A829" s="75"/>
    </row>
    <row r="830" spans="1:1">
      <c r="A830" s="75"/>
    </row>
    <row r="831" spans="1:1">
      <c r="A831" s="75"/>
    </row>
    <row r="832" spans="1:1">
      <c r="A832" s="75"/>
    </row>
    <row r="833" spans="1:1">
      <c r="A833" s="75"/>
    </row>
    <row r="834" spans="1:1">
      <c r="A834" s="75"/>
    </row>
    <row r="835" spans="1:1">
      <c r="A835" s="75"/>
    </row>
    <row r="836" spans="1:1">
      <c r="A836" s="75"/>
    </row>
    <row r="837" spans="1:1">
      <c r="A837" s="75"/>
    </row>
    <row r="838" spans="1:1">
      <c r="A838" s="75"/>
    </row>
    <row r="839" spans="1:1">
      <c r="A839" s="75"/>
    </row>
    <row r="840" spans="1:1">
      <c r="A840" s="75"/>
    </row>
    <row r="841" spans="1:1">
      <c r="A841" s="75"/>
    </row>
    <row r="842" spans="1:1">
      <c r="A842" s="75"/>
    </row>
    <row r="843" spans="1:1">
      <c r="A843" s="75"/>
    </row>
    <row r="844" spans="1:1">
      <c r="A844" s="75"/>
    </row>
    <row r="845" spans="1:1">
      <c r="A845" s="75"/>
    </row>
    <row r="846" spans="1:1">
      <c r="A846" s="75"/>
    </row>
    <row r="847" spans="1:1">
      <c r="A847" s="75"/>
    </row>
    <row r="848" spans="1:1">
      <c r="A848" s="75"/>
    </row>
    <row r="849" spans="1:1">
      <c r="A849" s="75"/>
    </row>
    <row r="850" spans="1:1">
      <c r="A850" s="75"/>
    </row>
    <row r="851" spans="1:1">
      <c r="A851" s="75"/>
    </row>
    <row r="852" spans="1:1">
      <c r="A852" s="75"/>
    </row>
    <row r="853" spans="1:1">
      <c r="A853" s="75"/>
    </row>
    <row r="854" spans="1:1">
      <c r="A854" s="75"/>
    </row>
    <row r="855" spans="1:1">
      <c r="A855" s="75"/>
    </row>
    <row r="856" spans="1:1">
      <c r="A856" s="75"/>
    </row>
    <row r="857" spans="1:1">
      <c r="A857" s="75"/>
    </row>
    <row r="858" spans="1:1">
      <c r="A858" s="75"/>
    </row>
    <row r="859" spans="1:1">
      <c r="A859" s="75"/>
    </row>
    <row r="860" spans="1:1">
      <c r="A860" s="75"/>
    </row>
    <row r="861" spans="1:1">
      <c r="A861" s="75"/>
    </row>
    <row r="862" spans="1:1">
      <c r="A862" s="75"/>
    </row>
    <row r="863" spans="1:1">
      <c r="A863" s="75"/>
    </row>
    <row r="864" spans="1:1">
      <c r="A864" s="75"/>
    </row>
    <row r="865" spans="1:1">
      <c r="A865" s="75"/>
    </row>
    <row r="866" spans="1:1">
      <c r="A866" s="75"/>
    </row>
    <row r="867" spans="1:1">
      <c r="A867" s="75"/>
    </row>
    <row r="868" spans="1:1">
      <c r="A868" s="75"/>
    </row>
    <row r="869" spans="1:1">
      <c r="A869" s="75"/>
    </row>
    <row r="870" spans="1:1">
      <c r="A870" s="75"/>
    </row>
    <row r="871" spans="1:1">
      <c r="A871" s="75"/>
    </row>
    <row r="872" spans="1:1">
      <c r="A872" s="75"/>
    </row>
    <row r="873" spans="1:1">
      <c r="A873" s="75"/>
    </row>
    <row r="874" spans="1:1">
      <c r="A874" s="75"/>
    </row>
    <row r="875" spans="1:1">
      <c r="A875" s="75"/>
    </row>
    <row r="876" spans="1:1">
      <c r="A876" s="75"/>
    </row>
    <row r="877" spans="1:1">
      <c r="A877" s="75"/>
    </row>
    <row r="878" spans="1:1">
      <c r="A878" s="75"/>
    </row>
    <row r="879" spans="1:1">
      <c r="A879" s="75"/>
    </row>
    <row r="880" spans="1:1">
      <c r="A880" s="75"/>
    </row>
    <row r="881" spans="1:1">
      <c r="A881" s="75"/>
    </row>
    <row r="882" spans="1:1">
      <c r="A882" s="75"/>
    </row>
    <row r="883" spans="1:1">
      <c r="A883" s="75"/>
    </row>
    <row r="884" spans="1:1">
      <c r="A884" s="75"/>
    </row>
    <row r="885" spans="1:1">
      <c r="A885" s="75"/>
    </row>
    <row r="886" spans="1:1">
      <c r="A886" s="75"/>
    </row>
    <row r="887" spans="1:1">
      <c r="A887" s="75"/>
    </row>
    <row r="888" spans="1:1">
      <c r="A888" s="75"/>
    </row>
    <row r="889" spans="1:1">
      <c r="A889" s="75"/>
    </row>
    <row r="890" spans="1:1">
      <c r="A890" s="75"/>
    </row>
    <row r="891" spans="1:1">
      <c r="A891" s="75"/>
    </row>
    <row r="892" spans="1:1">
      <c r="A892" s="75"/>
    </row>
    <row r="893" spans="1:1">
      <c r="A893" s="75"/>
    </row>
    <row r="894" spans="1:1">
      <c r="A894" s="75"/>
    </row>
    <row r="895" spans="1:1">
      <c r="A895" s="75"/>
    </row>
    <row r="896" spans="1:1">
      <c r="A896" s="75"/>
    </row>
    <row r="897" spans="1:1">
      <c r="A897" s="75"/>
    </row>
    <row r="898" spans="1:1">
      <c r="A898" s="75"/>
    </row>
    <row r="899" spans="1:1">
      <c r="A899" s="75"/>
    </row>
    <row r="900" spans="1:1">
      <c r="A900" s="75"/>
    </row>
    <row r="901" spans="1:1">
      <c r="A901" s="75"/>
    </row>
    <row r="902" spans="1:1">
      <c r="A902" s="75"/>
    </row>
    <row r="903" spans="1:1">
      <c r="A903" s="75"/>
    </row>
    <row r="904" spans="1:1">
      <c r="A904" s="75"/>
    </row>
    <row r="905" spans="1:1">
      <c r="A905" s="75"/>
    </row>
    <row r="906" spans="1:1">
      <c r="A906" s="75"/>
    </row>
    <row r="907" spans="1:1">
      <c r="A907" s="75"/>
    </row>
    <row r="908" spans="1:1">
      <c r="A908" s="75"/>
    </row>
    <row r="909" spans="1:1">
      <c r="A909" s="75"/>
    </row>
    <row r="910" spans="1:1">
      <c r="A910" s="75"/>
    </row>
    <row r="911" spans="1:1">
      <c r="A911" s="75"/>
    </row>
    <row r="912" spans="1:1">
      <c r="A912" s="75"/>
    </row>
    <row r="913" spans="1:1">
      <c r="A913" s="75"/>
    </row>
    <row r="914" spans="1:1">
      <c r="A914" s="75"/>
    </row>
    <row r="915" spans="1:1">
      <c r="A915" s="75"/>
    </row>
    <row r="916" spans="1:1">
      <c r="A916" s="75"/>
    </row>
    <row r="917" spans="1:1">
      <c r="A917" s="75"/>
    </row>
    <row r="918" spans="1:1">
      <c r="A918" s="75"/>
    </row>
    <row r="919" spans="1:1">
      <c r="A919" s="75"/>
    </row>
    <row r="920" spans="1:1">
      <c r="A920" s="75"/>
    </row>
    <row r="921" spans="1:1">
      <c r="A921" s="75"/>
    </row>
    <row r="922" spans="1:1">
      <c r="A922" s="75"/>
    </row>
    <row r="923" spans="1:1">
      <c r="A923" s="75"/>
    </row>
    <row r="924" spans="1:1">
      <c r="A924" s="75"/>
    </row>
    <row r="925" spans="1:1">
      <c r="A925" s="75"/>
    </row>
    <row r="926" spans="1:1">
      <c r="A926" s="75"/>
    </row>
    <row r="927" spans="1:1">
      <c r="A927" s="75"/>
    </row>
    <row r="928" spans="1:1">
      <c r="A928" s="75"/>
    </row>
    <row r="929" spans="1:1">
      <c r="A929" s="75"/>
    </row>
    <row r="930" spans="1:1">
      <c r="A930" s="75"/>
    </row>
    <row r="931" spans="1:1">
      <c r="A931" s="75"/>
    </row>
    <row r="932" spans="1:1">
      <c r="A932" s="75"/>
    </row>
    <row r="933" spans="1:1">
      <c r="A933" s="75"/>
    </row>
    <row r="934" spans="1:1">
      <c r="A934" s="75"/>
    </row>
    <row r="935" spans="1:1">
      <c r="A935" s="75"/>
    </row>
    <row r="936" spans="1:1">
      <c r="A936" s="75"/>
    </row>
    <row r="937" spans="1:1">
      <c r="A937" s="75"/>
    </row>
    <row r="938" spans="1:1">
      <c r="A938" s="75"/>
    </row>
    <row r="939" spans="1:1">
      <c r="A939" s="75"/>
    </row>
    <row r="940" spans="1:1">
      <c r="A940" s="75"/>
    </row>
    <row r="941" spans="1:1">
      <c r="A941" s="75"/>
    </row>
    <row r="942" spans="1:1">
      <c r="A942" s="75"/>
    </row>
    <row r="943" spans="1:1">
      <c r="A943" s="75"/>
    </row>
    <row r="944" spans="1:1">
      <c r="A944" s="75"/>
    </row>
    <row r="945" spans="1:1">
      <c r="A945" s="75"/>
    </row>
    <row r="946" spans="1:1">
      <c r="A946" s="75"/>
    </row>
    <row r="947" spans="1:1">
      <c r="A947" s="75"/>
    </row>
    <row r="948" spans="1:1">
      <c r="A948" s="75"/>
    </row>
    <row r="949" spans="1:1">
      <c r="A949" s="75"/>
    </row>
    <row r="950" spans="1:1">
      <c r="A950" s="75"/>
    </row>
    <row r="951" spans="1:1">
      <c r="A951" s="75"/>
    </row>
    <row r="952" spans="1:1">
      <c r="A952" s="75"/>
    </row>
    <row r="953" spans="1:1">
      <c r="A953" s="75"/>
    </row>
    <row r="954" spans="1:1">
      <c r="A954" s="75"/>
    </row>
    <row r="955" spans="1:1">
      <c r="A955" s="75"/>
    </row>
    <row r="956" spans="1:1">
      <c r="A956" s="75"/>
    </row>
    <row r="957" spans="1:1">
      <c r="A957" s="75"/>
    </row>
    <row r="958" spans="1:1">
      <c r="A958" s="75"/>
    </row>
    <row r="959" spans="1:1">
      <c r="A959" s="75"/>
    </row>
    <row r="960" spans="1:1">
      <c r="A960" s="75"/>
    </row>
    <row r="961" spans="1:1">
      <c r="A961" s="75"/>
    </row>
    <row r="962" spans="1:1">
      <c r="A962" s="75"/>
    </row>
    <row r="963" spans="1:1">
      <c r="A963" s="75"/>
    </row>
    <row r="964" spans="1:1">
      <c r="A964" s="75"/>
    </row>
    <row r="965" spans="1:1">
      <c r="A965" s="75"/>
    </row>
    <row r="966" spans="1:1">
      <c r="A966" s="75"/>
    </row>
    <row r="967" spans="1:1">
      <c r="A967" s="75"/>
    </row>
    <row r="968" spans="1:1">
      <c r="A968" s="75"/>
    </row>
    <row r="969" spans="1:1">
      <c r="A969" s="75"/>
    </row>
    <row r="970" spans="1:1">
      <c r="A970" s="75"/>
    </row>
    <row r="971" spans="1:1">
      <c r="A971" s="75"/>
    </row>
    <row r="972" spans="1:1">
      <c r="A972" s="75"/>
    </row>
    <row r="973" spans="1:1">
      <c r="A973" s="75"/>
    </row>
    <row r="974" spans="1:1">
      <c r="A974" s="75"/>
    </row>
    <row r="975" spans="1:1">
      <c r="A975" s="75"/>
    </row>
    <row r="976" spans="1:1">
      <c r="A976" s="75"/>
    </row>
    <row r="977" spans="1:1">
      <c r="A977" s="75"/>
    </row>
    <row r="978" spans="1:1">
      <c r="A978" s="75"/>
    </row>
    <row r="979" spans="1:1">
      <c r="A979" s="75"/>
    </row>
    <row r="980" spans="1:1">
      <c r="A980" s="75"/>
    </row>
    <row r="981" spans="1:1">
      <c r="A981" s="75"/>
    </row>
    <row r="982" spans="1:1">
      <c r="A982" s="75"/>
    </row>
    <row r="983" spans="1:1">
      <c r="A983" s="75"/>
    </row>
    <row r="984" spans="1:1">
      <c r="A984" s="75"/>
    </row>
    <row r="985" spans="1:1">
      <c r="A985" s="75"/>
    </row>
    <row r="986" spans="1:1">
      <c r="A986" s="75"/>
    </row>
    <row r="987" spans="1:1">
      <c r="A987" s="75"/>
    </row>
    <row r="988" spans="1:1">
      <c r="A988" s="75"/>
    </row>
    <row r="989" spans="1:1">
      <c r="A989" s="75"/>
    </row>
    <row r="990" spans="1:1">
      <c r="A990" s="75"/>
    </row>
    <row r="991" spans="1:1">
      <c r="A991" s="75"/>
    </row>
    <row r="992" spans="1:1">
      <c r="A992" s="75"/>
    </row>
    <row r="993" spans="1:1">
      <c r="A993" s="75"/>
    </row>
    <row r="994" spans="1:1">
      <c r="A994" s="75"/>
    </row>
    <row r="995" spans="1:1">
      <c r="A995" s="75"/>
    </row>
    <row r="996" spans="1:1">
      <c r="A996" s="75"/>
    </row>
    <row r="997" spans="1:1">
      <c r="A997" s="75"/>
    </row>
    <row r="998" spans="1:1">
      <c r="A998" s="75"/>
    </row>
    <row r="999" spans="1:1">
      <c r="A999" s="75"/>
    </row>
    <row r="1000" spans="1:1">
      <c r="A1000" s="75"/>
    </row>
    <row r="1001" spans="1:1">
      <c r="A1001" s="75"/>
    </row>
    <row r="1002" spans="1:1">
      <c r="A1002" s="75"/>
    </row>
    <row r="1003" spans="1:1">
      <c r="A1003" s="75"/>
    </row>
    <row r="1004" spans="1:1">
      <c r="A1004" s="75"/>
    </row>
    <row r="1005" spans="1:1">
      <c r="A1005" s="75"/>
    </row>
    <row r="1006" spans="1:1">
      <c r="A1006" s="75"/>
    </row>
    <row r="1007" spans="1:1">
      <c r="A1007" s="75"/>
    </row>
    <row r="1008" spans="1:1">
      <c r="A1008" s="75"/>
    </row>
    <row r="1009" spans="1:1">
      <c r="A1009" s="75"/>
    </row>
    <row r="1010" spans="1:1">
      <c r="A1010" s="75"/>
    </row>
    <row r="1011" spans="1:1">
      <c r="A1011" s="75"/>
    </row>
    <row r="1012" spans="1:1">
      <c r="A1012" s="75"/>
    </row>
    <row r="1013" spans="1:1">
      <c r="A1013" s="75"/>
    </row>
    <row r="1014" spans="1:1">
      <c r="A1014" s="75"/>
    </row>
    <row r="1015" spans="1:1">
      <c r="A1015" s="75"/>
    </row>
    <row r="1016" spans="1:1">
      <c r="A1016" s="75"/>
    </row>
    <row r="1017" spans="1:1">
      <c r="A1017" s="75"/>
    </row>
    <row r="1018" spans="1:1">
      <c r="A1018" s="75"/>
    </row>
    <row r="1019" spans="1:1">
      <c r="A1019" s="75"/>
    </row>
    <row r="1020" spans="1:1">
      <c r="A1020" s="75"/>
    </row>
  </sheetData>
  <mergeCells count="7">
    <mergeCell ref="B51:M51"/>
    <mergeCell ref="A39:E39"/>
    <mergeCell ref="F39:J39"/>
    <mergeCell ref="K39:O39"/>
    <mergeCell ref="I40:J40"/>
    <mergeCell ref="N40:O40"/>
    <mergeCell ref="D41:E41"/>
  </mergeCells>
  <conditionalFormatting sqref="A30:O3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50" zoomScaleNormal="50" workbookViewId="0">
      <selection activeCell="A31" sqref="A31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07"/>
  <sheetViews>
    <sheetView workbookViewId="0"/>
  </sheetViews>
  <sheetFormatPr defaultRowHeight="15"/>
  <sheetData>
    <row r="1" spans="1:21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51</v>
      </c>
      <c r="P1" t="s">
        <v>52</v>
      </c>
      <c r="Q1" t="s">
        <v>53</v>
      </c>
      <c r="R1" t="s">
        <v>54</v>
      </c>
      <c r="S1" t="s">
        <v>55</v>
      </c>
      <c r="T1" t="s">
        <v>56</v>
      </c>
      <c r="U1" t="s">
        <v>57</v>
      </c>
    </row>
    <row r="2" spans="1:21">
      <c r="A2" t="s">
        <v>58</v>
      </c>
      <c r="B2" t="s">
        <v>59</v>
      </c>
      <c r="C2" s="81">
        <v>37652</v>
      </c>
      <c r="D2">
        <v>7.58</v>
      </c>
      <c r="E2" s="81">
        <v>37655</v>
      </c>
      <c r="F2">
        <v>7.6610699999999996</v>
      </c>
      <c r="G2" s="14">
        <v>1.0699999999999999E-2</v>
      </c>
      <c r="H2">
        <v>46.84</v>
      </c>
      <c r="I2" s="14">
        <v>9.4000000000000004E-3</v>
      </c>
      <c r="J2">
        <v>659</v>
      </c>
      <c r="K2">
        <v>4995.22</v>
      </c>
      <c r="L2">
        <v>46.84</v>
      </c>
      <c r="M2">
        <v>2</v>
      </c>
      <c r="N2">
        <v>23.42</v>
      </c>
      <c r="O2" s="14">
        <v>-1.12E-2</v>
      </c>
      <c r="P2" s="14">
        <v>1.0699999999999999E-2</v>
      </c>
      <c r="Q2" t="s">
        <v>60</v>
      </c>
      <c r="R2">
        <v>1.01</v>
      </c>
      <c r="S2">
        <v>9.9900000000000006E-3</v>
      </c>
      <c r="T2">
        <v>9.9900000000000006E-3</v>
      </c>
      <c r="U2">
        <v>50</v>
      </c>
    </row>
    <row r="3" spans="1:21">
      <c r="A3" t="s">
        <v>61</v>
      </c>
      <c r="B3" t="s">
        <v>59</v>
      </c>
      <c r="C3" s="81">
        <v>37652</v>
      </c>
      <c r="D3">
        <v>61.76</v>
      </c>
      <c r="E3" s="81">
        <v>37656</v>
      </c>
      <c r="F3">
        <v>61.796700000000001</v>
      </c>
      <c r="G3" s="14">
        <v>5.9999999999999995E-4</v>
      </c>
      <c r="H3">
        <v>0.96</v>
      </c>
      <c r="I3" s="14">
        <v>2.0000000000000001E-4</v>
      </c>
      <c r="J3">
        <v>87</v>
      </c>
      <c r="K3">
        <v>4992.21</v>
      </c>
      <c r="L3">
        <v>47.8</v>
      </c>
      <c r="M3">
        <v>3</v>
      </c>
      <c r="N3">
        <v>0.32</v>
      </c>
      <c r="O3" s="14">
        <v>-4.0000000000000001E-3</v>
      </c>
      <c r="P3" s="14">
        <v>2.0999999999999999E-3</v>
      </c>
      <c r="Q3" t="s">
        <v>60</v>
      </c>
      <c r="R3">
        <v>1</v>
      </c>
      <c r="S3">
        <v>3.8999999999999999E-4</v>
      </c>
      <c r="T3">
        <v>9.5899999999999996E-3</v>
      </c>
      <c r="U3">
        <v>49.97</v>
      </c>
    </row>
    <row r="4" spans="1:21">
      <c r="A4" t="s">
        <v>61</v>
      </c>
      <c r="B4" t="s">
        <v>59</v>
      </c>
      <c r="C4" s="81">
        <v>37680</v>
      </c>
      <c r="D4">
        <v>63.12</v>
      </c>
      <c r="E4" s="81">
        <v>37683</v>
      </c>
      <c r="F4">
        <v>63.249200000000002</v>
      </c>
      <c r="G4" s="14">
        <v>2E-3</v>
      </c>
      <c r="H4">
        <v>8.17</v>
      </c>
      <c r="I4" s="14">
        <v>1.6000000000000001E-3</v>
      </c>
      <c r="J4">
        <v>85</v>
      </c>
      <c r="K4">
        <v>4969.62</v>
      </c>
      <c r="L4">
        <v>55.97</v>
      </c>
      <c r="M4">
        <v>2</v>
      </c>
      <c r="N4">
        <v>4.08</v>
      </c>
      <c r="O4" s="14">
        <v>-5.4999999999999997E-3</v>
      </c>
      <c r="P4" s="14">
        <v>2E-3</v>
      </c>
      <c r="Q4" t="s">
        <v>60</v>
      </c>
      <c r="R4">
        <v>1</v>
      </c>
      <c r="S4">
        <v>1.8400000000000001E-3</v>
      </c>
      <c r="T4">
        <v>1.4499999999999999E-3</v>
      </c>
      <c r="U4">
        <v>49.48</v>
      </c>
    </row>
    <row r="5" spans="1:21">
      <c r="A5" t="s">
        <v>62</v>
      </c>
      <c r="B5" t="s">
        <v>59</v>
      </c>
      <c r="C5" s="81">
        <v>37680</v>
      </c>
      <c r="D5">
        <v>20.13</v>
      </c>
      <c r="E5" s="81">
        <v>37683</v>
      </c>
      <c r="F5">
        <v>20.252700000000001</v>
      </c>
      <c r="G5" s="14">
        <v>6.1000000000000004E-3</v>
      </c>
      <c r="H5">
        <v>27.94</v>
      </c>
      <c r="I5" s="14">
        <v>5.5999999999999999E-3</v>
      </c>
      <c r="J5">
        <v>248</v>
      </c>
      <c r="K5">
        <v>4992.24</v>
      </c>
      <c r="L5">
        <v>83.91</v>
      </c>
      <c r="M5">
        <v>2</v>
      </c>
      <c r="N5">
        <v>13.97</v>
      </c>
      <c r="O5" s="14">
        <v>-6.1999999999999998E-3</v>
      </c>
      <c r="P5" s="14">
        <v>7.6E-3</v>
      </c>
      <c r="Q5" t="s">
        <v>60</v>
      </c>
      <c r="R5">
        <v>1.01</v>
      </c>
      <c r="S5">
        <v>5.8300000000000001E-3</v>
      </c>
      <c r="T5">
        <v>3.9899999999999996E-3</v>
      </c>
      <c r="U5">
        <v>49.71</v>
      </c>
    </row>
    <row r="6" spans="1:21">
      <c r="A6" t="s">
        <v>63</v>
      </c>
      <c r="B6" t="s">
        <v>59</v>
      </c>
      <c r="C6" s="81">
        <v>37711</v>
      </c>
      <c r="D6">
        <v>21.01</v>
      </c>
      <c r="E6" s="81">
        <v>37712</v>
      </c>
      <c r="F6">
        <v>21.588899999999999</v>
      </c>
      <c r="G6" s="14">
        <v>2.76E-2</v>
      </c>
      <c r="H6">
        <v>134.82</v>
      </c>
      <c r="I6" s="14">
        <v>2.7099999999999999E-2</v>
      </c>
      <c r="J6">
        <v>237</v>
      </c>
      <c r="K6">
        <v>4979.37</v>
      </c>
      <c r="L6">
        <v>218.73</v>
      </c>
      <c r="M6">
        <v>2</v>
      </c>
      <c r="N6">
        <v>67.41</v>
      </c>
      <c r="O6" s="14">
        <v>-7.9000000000000008E-3</v>
      </c>
      <c r="P6" s="14">
        <v>2.76E-2</v>
      </c>
      <c r="Q6" t="s">
        <v>60</v>
      </c>
      <c r="R6">
        <v>1.03</v>
      </c>
      <c r="S6">
        <v>2.6950000000000002E-2</v>
      </c>
      <c r="T6">
        <v>2.112E-2</v>
      </c>
      <c r="U6">
        <v>49.4</v>
      </c>
    </row>
    <row r="7" spans="1:21">
      <c r="A7" t="s">
        <v>61</v>
      </c>
      <c r="B7" t="s">
        <v>59</v>
      </c>
      <c r="C7" s="81">
        <v>37711</v>
      </c>
      <c r="D7">
        <v>62.88</v>
      </c>
      <c r="E7" s="81">
        <v>37713</v>
      </c>
      <c r="F7">
        <v>62.316899999999997</v>
      </c>
      <c r="G7" s="14">
        <v>-8.9999999999999993E-3</v>
      </c>
      <c r="H7">
        <v>-46.37</v>
      </c>
      <c r="I7" s="14">
        <v>-9.4000000000000004E-3</v>
      </c>
      <c r="J7">
        <v>86</v>
      </c>
      <c r="K7">
        <v>4954.3599999999997</v>
      </c>
      <c r="L7">
        <v>172.36</v>
      </c>
      <c r="M7">
        <v>3</v>
      </c>
      <c r="N7">
        <v>-15.46</v>
      </c>
      <c r="O7" s="14">
        <v>-1.24E-2</v>
      </c>
      <c r="P7" s="14">
        <v>8.0000000000000004E-4</v>
      </c>
      <c r="Q7" t="s">
        <v>60</v>
      </c>
      <c r="R7">
        <v>0.99</v>
      </c>
      <c r="S7">
        <v>-9.1999999999999998E-3</v>
      </c>
      <c r="T7">
        <v>3.6150000000000002E-2</v>
      </c>
      <c r="U7">
        <v>49.15</v>
      </c>
    </row>
    <row r="8" spans="1:21">
      <c r="A8" t="s">
        <v>61</v>
      </c>
      <c r="B8" t="s">
        <v>59</v>
      </c>
      <c r="C8" s="81">
        <v>37741</v>
      </c>
      <c r="D8">
        <v>62.97</v>
      </c>
      <c r="E8" s="81">
        <v>37742</v>
      </c>
      <c r="F8">
        <v>62.965400000000002</v>
      </c>
      <c r="G8" s="14">
        <v>-1E-4</v>
      </c>
      <c r="H8">
        <v>-2.36</v>
      </c>
      <c r="I8" s="14">
        <v>-5.0000000000000001E-4</v>
      </c>
      <c r="J8">
        <v>88</v>
      </c>
      <c r="K8">
        <v>4956.49</v>
      </c>
      <c r="L8">
        <v>170</v>
      </c>
      <c r="M8">
        <v>2</v>
      </c>
      <c r="N8">
        <v>-1.18</v>
      </c>
      <c r="O8" s="14">
        <v>-6.7999999999999996E-3</v>
      </c>
      <c r="P8" s="14">
        <v>2.2000000000000001E-3</v>
      </c>
      <c r="Q8" t="s">
        <v>60</v>
      </c>
      <c r="R8">
        <v>1</v>
      </c>
      <c r="S8">
        <v>-2.7E-4</v>
      </c>
      <c r="T8">
        <v>8.9300000000000004E-3</v>
      </c>
      <c r="U8">
        <v>48.76</v>
      </c>
    </row>
    <row r="9" spans="1:21">
      <c r="A9" t="s">
        <v>64</v>
      </c>
      <c r="B9" t="s">
        <v>59</v>
      </c>
      <c r="C9" s="81">
        <v>37741</v>
      </c>
      <c r="D9">
        <v>10.67</v>
      </c>
      <c r="E9" s="81">
        <v>37743</v>
      </c>
      <c r="F9">
        <v>10.834099999999999</v>
      </c>
      <c r="G9" s="14">
        <v>1.54E-2</v>
      </c>
      <c r="H9">
        <v>71.16</v>
      </c>
      <c r="I9" s="14">
        <v>1.43E-2</v>
      </c>
      <c r="J9">
        <v>523</v>
      </c>
      <c r="K9">
        <v>4991.42</v>
      </c>
      <c r="L9">
        <v>241.16</v>
      </c>
      <c r="M9">
        <v>3</v>
      </c>
      <c r="N9">
        <v>23.72</v>
      </c>
      <c r="O9" s="14">
        <v>-4.1000000000000003E-3</v>
      </c>
      <c r="P9" s="14">
        <v>1.54E-2</v>
      </c>
      <c r="Q9" t="s">
        <v>60</v>
      </c>
      <c r="R9">
        <v>1.01</v>
      </c>
      <c r="S9">
        <v>1.4670000000000001E-2</v>
      </c>
      <c r="T9">
        <v>1.495E-2</v>
      </c>
      <c r="U9">
        <v>49.1</v>
      </c>
    </row>
    <row r="10" spans="1:21">
      <c r="A10" t="s">
        <v>64</v>
      </c>
      <c r="B10" t="s">
        <v>59</v>
      </c>
      <c r="C10" s="81">
        <v>37771</v>
      </c>
      <c r="D10">
        <v>11.64</v>
      </c>
      <c r="E10" s="81">
        <v>37774</v>
      </c>
      <c r="F10">
        <v>11.7392</v>
      </c>
      <c r="G10" s="14">
        <v>8.5000000000000006E-3</v>
      </c>
      <c r="H10">
        <v>37.51</v>
      </c>
      <c r="I10" s="14">
        <v>7.4999999999999997E-3</v>
      </c>
      <c r="J10">
        <v>505</v>
      </c>
      <c r="K10">
        <v>4995.07</v>
      </c>
      <c r="L10">
        <v>278.67</v>
      </c>
      <c r="M10">
        <v>2</v>
      </c>
      <c r="N10">
        <v>18.760000000000002</v>
      </c>
      <c r="O10" s="14">
        <v>-1.1299999999999999E-2</v>
      </c>
      <c r="P10" s="14">
        <v>8.5000000000000006E-3</v>
      </c>
      <c r="Q10" t="s">
        <v>60</v>
      </c>
      <c r="R10">
        <v>1.01</v>
      </c>
      <c r="S10">
        <v>7.9799999999999992E-3</v>
      </c>
      <c r="T10">
        <v>6.6899999999999998E-3</v>
      </c>
      <c r="U10">
        <v>48.83</v>
      </c>
    </row>
    <row r="11" spans="1:21">
      <c r="A11" t="s">
        <v>65</v>
      </c>
      <c r="B11" t="s">
        <v>59</v>
      </c>
      <c r="C11" s="81">
        <v>37771</v>
      </c>
      <c r="D11">
        <v>7.42</v>
      </c>
      <c r="E11" s="81">
        <v>37775</v>
      </c>
      <c r="F11">
        <v>7.4413400000000003</v>
      </c>
      <c r="G11" s="14">
        <v>2.8999999999999998E-3</v>
      </c>
      <c r="H11">
        <v>7.63</v>
      </c>
      <c r="I11" s="14">
        <v>1.5E-3</v>
      </c>
      <c r="J11">
        <v>673</v>
      </c>
      <c r="K11">
        <v>4993.66</v>
      </c>
      <c r="L11">
        <v>286.3</v>
      </c>
      <c r="M11">
        <v>3</v>
      </c>
      <c r="N11">
        <v>2.54</v>
      </c>
      <c r="O11" s="14">
        <v>-7.6E-3</v>
      </c>
      <c r="P11" s="14">
        <v>9.4999999999999998E-3</v>
      </c>
      <c r="Q11" t="s">
        <v>60</v>
      </c>
      <c r="R11">
        <v>1</v>
      </c>
      <c r="S11">
        <v>2.2000000000000001E-3</v>
      </c>
      <c r="T11">
        <v>5.7800000000000004E-3</v>
      </c>
      <c r="U11">
        <v>48.82</v>
      </c>
    </row>
    <row r="12" spans="1:21">
      <c r="A12" t="s">
        <v>64</v>
      </c>
      <c r="B12" t="s">
        <v>59</v>
      </c>
      <c r="C12" s="81">
        <v>37802</v>
      </c>
      <c r="D12">
        <v>12.13</v>
      </c>
      <c r="E12" s="81">
        <v>37803</v>
      </c>
      <c r="F12">
        <v>12.398199999999999</v>
      </c>
      <c r="G12" s="14">
        <v>2.2100000000000002E-2</v>
      </c>
      <c r="H12">
        <v>105.61</v>
      </c>
      <c r="I12" s="14">
        <v>2.12E-2</v>
      </c>
      <c r="J12">
        <v>474</v>
      </c>
      <c r="K12">
        <v>4990.12</v>
      </c>
      <c r="L12">
        <v>391.91</v>
      </c>
      <c r="M12">
        <v>2</v>
      </c>
      <c r="N12">
        <v>52.81</v>
      </c>
      <c r="O12" s="14">
        <v>-1.6999999999999999E-3</v>
      </c>
      <c r="P12" s="14">
        <v>2.2100000000000002E-2</v>
      </c>
      <c r="Q12" t="s">
        <v>60</v>
      </c>
      <c r="R12">
        <v>1.02</v>
      </c>
      <c r="S12">
        <v>2.1409999999999998E-2</v>
      </c>
      <c r="T12">
        <v>1.9210000000000001E-2</v>
      </c>
      <c r="U12">
        <v>48.57</v>
      </c>
    </row>
    <row r="13" spans="1:21">
      <c r="A13" t="s">
        <v>65</v>
      </c>
      <c r="B13" t="s">
        <v>59</v>
      </c>
      <c r="C13" s="81">
        <v>37802</v>
      </c>
      <c r="D13">
        <v>7.63</v>
      </c>
      <c r="E13" s="81">
        <v>37803</v>
      </c>
      <c r="F13">
        <v>7.8148499999999999</v>
      </c>
      <c r="G13" s="14">
        <v>2.4199999999999999E-2</v>
      </c>
      <c r="H13">
        <v>114.52</v>
      </c>
      <c r="I13" s="14">
        <v>2.29E-2</v>
      </c>
      <c r="J13">
        <v>655</v>
      </c>
      <c r="K13">
        <v>4997.6499999999996</v>
      </c>
      <c r="L13">
        <v>506.44</v>
      </c>
      <c r="M13">
        <v>2</v>
      </c>
      <c r="N13">
        <v>57.26</v>
      </c>
      <c r="O13" s="14">
        <v>-7.7000000000000002E-3</v>
      </c>
      <c r="P13" s="14">
        <v>2.4199999999999999E-2</v>
      </c>
      <c r="Q13" t="s">
        <v>60</v>
      </c>
      <c r="R13">
        <v>1.02</v>
      </c>
      <c r="S13">
        <v>2.3300000000000001E-2</v>
      </c>
      <c r="T13">
        <v>1.89E-3</v>
      </c>
      <c r="U13">
        <v>48.64</v>
      </c>
    </row>
    <row r="14" spans="1:21">
      <c r="A14" t="s">
        <v>64</v>
      </c>
      <c r="B14" t="s">
        <v>59</v>
      </c>
      <c r="C14" s="81">
        <v>37833</v>
      </c>
      <c r="D14">
        <v>12.82</v>
      </c>
      <c r="E14" s="81">
        <v>37834</v>
      </c>
      <c r="F14">
        <v>12.863899999999999</v>
      </c>
      <c r="G14" s="14">
        <v>3.3999999999999998E-3</v>
      </c>
      <c r="H14">
        <v>12.72</v>
      </c>
      <c r="I14" s="14">
        <v>2.5000000000000001E-3</v>
      </c>
      <c r="J14">
        <v>438</v>
      </c>
      <c r="K14">
        <v>4999.7</v>
      </c>
      <c r="L14">
        <v>519.16</v>
      </c>
      <c r="M14">
        <v>2</v>
      </c>
      <c r="N14">
        <v>6.36</v>
      </c>
      <c r="O14" s="14">
        <v>-3.2000000000000002E-3</v>
      </c>
      <c r="P14" s="14">
        <v>3.3999999999999998E-3</v>
      </c>
      <c r="Q14" t="s">
        <v>60</v>
      </c>
      <c r="R14">
        <v>1</v>
      </c>
      <c r="S14">
        <v>2.98E-3</v>
      </c>
      <c r="T14">
        <v>2.0320000000000001E-2</v>
      </c>
      <c r="U14">
        <v>47.63</v>
      </c>
    </row>
    <row r="15" spans="1:21">
      <c r="A15" t="s">
        <v>66</v>
      </c>
      <c r="B15" t="s">
        <v>59</v>
      </c>
      <c r="C15" s="81">
        <v>37833</v>
      </c>
      <c r="D15">
        <v>8.99</v>
      </c>
      <c r="E15" s="81">
        <v>37837</v>
      </c>
      <c r="F15">
        <v>8.3930299999999995</v>
      </c>
      <c r="G15" s="14">
        <v>-6.6400000000000001E-2</v>
      </c>
      <c r="H15">
        <v>-337.48</v>
      </c>
      <c r="I15" s="14">
        <v>-6.7500000000000004E-2</v>
      </c>
      <c r="J15">
        <v>556</v>
      </c>
      <c r="K15">
        <v>4998.4399999999996</v>
      </c>
      <c r="L15">
        <v>181.68</v>
      </c>
      <c r="M15">
        <v>3</v>
      </c>
      <c r="N15">
        <v>-112.49</v>
      </c>
      <c r="O15" s="14">
        <v>-6.6400000000000001E-2</v>
      </c>
      <c r="P15" s="14">
        <v>6.4000000000000003E-3</v>
      </c>
      <c r="Q15" t="s">
        <v>60</v>
      </c>
      <c r="R15">
        <v>0.93</v>
      </c>
      <c r="S15">
        <v>-6.9309999999999997E-2</v>
      </c>
      <c r="T15">
        <v>7.2289999999999993E-2</v>
      </c>
      <c r="U15">
        <v>47.62</v>
      </c>
    </row>
    <row r="16" spans="1:21">
      <c r="A16" t="s">
        <v>66</v>
      </c>
      <c r="B16" t="s">
        <v>59</v>
      </c>
      <c r="C16" s="81">
        <v>37862</v>
      </c>
      <c r="D16">
        <v>10.09</v>
      </c>
      <c r="E16" s="81">
        <v>37866</v>
      </c>
      <c r="F16">
        <v>10.285299999999999</v>
      </c>
      <c r="G16" s="14">
        <v>1.9400000000000001E-2</v>
      </c>
      <c r="H16">
        <v>91.73</v>
      </c>
      <c r="I16" s="14">
        <v>1.84E-2</v>
      </c>
      <c r="J16">
        <v>495</v>
      </c>
      <c r="K16">
        <v>4994.55</v>
      </c>
      <c r="L16">
        <v>273.42</v>
      </c>
      <c r="M16">
        <v>2</v>
      </c>
      <c r="N16">
        <v>45.87</v>
      </c>
      <c r="O16" s="14">
        <v>-1.8800000000000001E-2</v>
      </c>
      <c r="P16" s="14">
        <v>1.9400000000000001E-2</v>
      </c>
      <c r="Q16" t="s">
        <v>60</v>
      </c>
      <c r="R16">
        <v>1.02</v>
      </c>
      <c r="S16">
        <v>1.8689999999999998E-2</v>
      </c>
      <c r="T16">
        <v>8.7989999999999999E-2</v>
      </c>
      <c r="U16">
        <v>49.1</v>
      </c>
    </row>
    <row r="17" spans="1:21">
      <c r="A17" t="s">
        <v>64</v>
      </c>
      <c r="B17" t="s">
        <v>59</v>
      </c>
      <c r="C17" s="81">
        <v>37862</v>
      </c>
      <c r="D17">
        <v>13.84</v>
      </c>
      <c r="E17" s="81">
        <v>37866</v>
      </c>
      <c r="F17">
        <v>14.2409</v>
      </c>
      <c r="G17" s="14">
        <v>2.9000000000000001E-2</v>
      </c>
      <c r="H17">
        <v>140.58000000000001</v>
      </c>
      <c r="I17" s="14">
        <v>2.8199999999999999E-2</v>
      </c>
      <c r="J17">
        <v>396</v>
      </c>
      <c r="K17">
        <v>4989.2</v>
      </c>
      <c r="L17">
        <v>413.99</v>
      </c>
      <c r="M17">
        <v>2</v>
      </c>
      <c r="N17">
        <v>70.290000000000006</v>
      </c>
      <c r="O17" s="14">
        <v>-8.9999999999999998E-4</v>
      </c>
      <c r="P17" s="14">
        <v>2.9000000000000001E-2</v>
      </c>
      <c r="Q17" t="s">
        <v>60</v>
      </c>
      <c r="R17">
        <v>1.03</v>
      </c>
      <c r="S17">
        <v>2.8170000000000001E-2</v>
      </c>
      <c r="T17">
        <v>9.4900000000000002E-3</v>
      </c>
      <c r="U17">
        <v>49.04</v>
      </c>
    </row>
    <row r="18" spans="1:21">
      <c r="A18" t="s">
        <v>64</v>
      </c>
      <c r="B18" t="s">
        <v>59</v>
      </c>
      <c r="C18" s="81">
        <v>37894</v>
      </c>
      <c r="D18">
        <v>13.75</v>
      </c>
      <c r="E18" s="81">
        <v>37895</v>
      </c>
      <c r="F18">
        <v>14.2502</v>
      </c>
      <c r="G18" s="14">
        <v>3.6400000000000002E-2</v>
      </c>
      <c r="H18">
        <v>177.3</v>
      </c>
      <c r="I18" s="14">
        <v>3.5499999999999997E-2</v>
      </c>
      <c r="J18">
        <v>423</v>
      </c>
      <c r="K18">
        <v>4990.3500000000004</v>
      </c>
      <c r="L18">
        <v>591.29</v>
      </c>
      <c r="M18">
        <v>2</v>
      </c>
      <c r="N18">
        <v>88.65</v>
      </c>
      <c r="O18" s="14">
        <v>-3.2000000000000002E-3</v>
      </c>
      <c r="P18" s="14">
        <v>3.6400000000000002E-2</v>
      </c>
      <c r="Q18" t="s">
        <v>60</v>
      </c>
      <c r="R18">
        <v>1.04</v>
      </c>
      <c r="S18">
        <v>3.5319999999999997E-2</v>
      </c>
      <c r="T18">
        <v>7.1500000000000001E-3</v>
      </c>
      <c r="U18">
        <v>47.97</v>
      </c>
    </row>
    <row r="19" spans="1:21">
      <c r="A19" t="s">
        <v>65</v>
      </c>
      <c r="B19" t="s">
        <v>59</v>
      </c>
      <c r="C19" s="81">
        <v>37894</v>
      </c>
      <c r="D19">
        <v>8.49</v>
      </c>
      <c r="E19" s="81">
        <v>37895</v>
      </c>
      <c r="F19">
        <v>8.6942500000000003</v>
      </c>
      <c r="G19" s="14">
        <v>2.41E-2</v>
      </c>
      <c r="H19">
        <v>114.22</v>
      </c>
      <c r="I19" s="14">
        <v>2.29E-2</v>
      </c>
      <c r="J19">
        <v>588</v>
      </c>
      <c r="K19">
        <v>4992.12</v>
      </c>
      <c r="L19">
        <v>705.51</v>
      </c>
      <c r="M19">
        <v>2</v>
      </c>
      <c r="N19">
        <v>57.11</v>
      </c>
      <c r="O19" s="14">
        <v>-9.7000000000000003E-3</v>
      </c>
      <c r="P19" s="14">
        <v>2.41E-2</v>
      </c>
      <c r="Q19" t="s">
        <v>60</v>
      </c>
      <c r="R19">
        <v>1.02</v>
      </c>
      <c r="S19">
        <v>2.3199999999999998E-2</v>
      </c>
      <c r="T19">
        <v>1.2120000000000001E-2</v>
      </c>
      <c r="U19">
        <v>47.98</v>
      </c>
    </row>
    <row r="20" spans="1:21">
      <c r="A20" t="s">
        <v>64</v>
      </c>
      <c r="B20" t="s">
        <v>59</v>
      </c>
      <c r="C20" s="81">
        <v>37925</v>
      </c>
      <c r="D20">
        <v>15.02</v>
      </c>
      <c r="E20" s="81">
        <v>37928</v>
      </c>
      <c r="F20">
        <v>15.480700000000001</v>
      </c>
      <c r="G20" s="14">
        <v>3.0700000000000002E-2</v>
      </c>
      <c r="H20">
        <v>149.30000000000001</v>
      </c>
      <c r="I20" s="14">
        <v>2.9899999999999999E-2</v>
      </c>
      <c r="J20">
        <v>385</v>
      </c>
      <c r="K20">
        <v>4992.83</v>
      </c>
      <c r="L20">
        <v>854.81</v>
      </c>
      <c r="M20">
        <v>2</v>
      </c>
      <c r="N20">
        <v>74.650000000000006</v>
      </c>
      <c r="O20" s="14">
        <v>-1.2999999999999999E-3</v>
      </c>
      <c r="P20" s="14">
        <v>3.0700000000000002E-2</v>
      </c>
      <c r="Q20" t="s">
        <v>60</v>
      </c>
      <c r="R20">
        <v>1.03</v>
      </c>
      <c r="S20">
        <v>2.9839999999999998E-2</v>
      </c>
      <c r="T20">
        <v>6.6400000000000001E-3</v>
      </c>
      <c r="U20">
        <v>46.68</v>
      </c>
    </row>
    <row r="21" spans="1:21">
      <c r="A21" t="s">
        <v>65</v>
      </c>
      <c r="B21" t="s">
        <v>59</v>
      </c>
      <c r="C21" s="81">
        <v>37925</v>
      </c>
      <c r="D21">
        <v>9</v>
      </c>
      <c r="E21" s="81">
        <v>37928</v>
      </c>
      <c r="F21">
        <v>9.1888799999999993</v>
      </c>
      <c r="G21" s="14">
        <v>2.1000000000000001E-2</v>
      </c>
      <c r="H21">
        <v>99.28</v>
      </c>
      <c r="I21" s="14">
        <v>1.9900000000000001E-2</v>
      </c>
      <c r="J21">
        <v>555</v>
      </c>
      <c r="K21">
        <v>4995</v>
      </c>
      <c r="L21">
        <v>954.09</v>
      </c>
      <c r="M21">
        <v>2</v>
      </c>
      <c r="N21">
        <v>49.64</v>
      </c>
      <c r="O21" s="14">
        <v>-3.5999999999999999E-3</v>
      </c>
      <c r="P21" s="14">
        <v>2.1000000000000001E-2</v>
      </c>
      <c r="Q21" t="s">
        <v>60</v>
      </c>
      <c r="R21">
        <v>1.02</v>
      </c>
      <c r="S21">
        <v>2.0230000000000001E-2</v>
      </c>
      <c r="T21">
        <v>9.6100000000000005E-3</v>
      </c>
      <c r="U21">
        <v>46.7</v>
      </c>
    </row>
    <row r="22" spans="1:21">
      <c r="A22" t="s">
        <v>64</v>
      </c>
      <c r="B22" t="s">
        <v>59</v>
      </c>
      <c r="C22" s="81">
        <v>37953</v>
      </c>
      <c r="D22">
        <v>15.3</v>
      </c>
      <c r="E22" s="81">
        <v>37956</v>
      </c>
      <c r="F22">
        <v>15.739800000000001</v>
      </c>
      <c r="G22" s="14">
        <v>2.87E-2</v>
      </c>
      <c r="H22">
        <v>139.54</v>
      </c>
      <c r="I22" s="14">
        <v>2.8000000000000001E-2</v>
      </c>
      <c r="J22">
        <v>391</v>
      </c>
      <c r="K22">
        <v>4990.24</v>
      </c>
      <c r="L22">
        <v>1093.6300000000001</v>
      </c>
      <c r="M22">
        <v>2</v>
      </c>
      <c r="N22">
        <v>69.77</v>
      </c>
      <c r="O22" s="14">
        <v>-9.2999999999999992E-3</v>
      </c>
      <c r="P22" s="14">
        <v>2.87E-2</v>
      </c>
      <c r="Q22" t="s">
        <v>60</v>
      </c>
      <c r="R22">
        <v>1.03</v>
      </c>
      <c r="S22">
        <v>2.7959999999999999E-2</v>
      </c>
      <c r="T22">
        <v>7.7400000000000004E-3</v>
      </c>
      <c r="U22">
        <v>45.59</v>
      </c>
    </row>
    <row r="23" spans="1:21">
      <c r="A23" t="s">
        <v>65</v>
      </c>
      <c r="B23" t="s">
        <v>59</v>
      </c>
      <c r="C23" s="81">
        <v>37953</v>
      </c>
      <c r="D23">
        <v>9.23</v>
      </c>
      <c r="E23" s="81">
        <v>37956</v>
      </c>
      <c r="F23">
        <v>9.5019200000000001</v>
      </c>
      <c r="G23" s="14">
        <v>2.9499999999999998E-2</v>
      </c>
      <c r="H23">
        <v>141.69999999999999</v>
      </c>
      <c r="I23" s="14">
        <v>2.8400000000000002E-2</v>
      </c>
      <c r="J23">
        <v>541</v>
      </c>
      <c r="K23">
        <v>4993.43</v>
      </c>
      <c r="L23">
        <v>1235.33</v>
      </c>
      <c r="M23">
        <v>2</v>
      </c>
      <c r="N23">
        <v>70.849999999999994</v>
      </c>
      <c r="O23" s="14">
        <v>-6.7000000000000002E-3</v>
      </c>
      <c r="P23" s="14">
        <v>2.9499999999999998E-2</v>
      </c>
      <c r="Q23" t="s">
        <v>60</v>
      </c>
      <c r="R23">
        <v>1.03</v>
      </c>
      <c r="S23">
        <v>2.8510000000000001E-2</v>
      </c>
      <c r="T23">
        <v>5.5000000000000003E-4</v>
      </c>
      <c r="U23">
        <v>45.62</v>
      </c>
    </row>
    <row r="24" spans="1:21">
      <c r="A24" t="s">
        <v>66</v>
      </c>
      <c r="B24" t="s">
        <v>59</v>
      </c>
      <c r="C24" s="81">
        <v>37986</v>
      </c>
      <c r="D24">
        <v>14.25</v>
      </c>
      <c r="E24" s="81">
        <v>37988</v>
      </c>
      <c r="F24">
        <v>14.8268</v>
      </c>
      <c r="G24" s="14">
        <v>4.0500000000000001E-2</v>
      </c>
      <c r="H24">
        <v>198.39</v>
      </c>
      <c r="I24" s="14">
        <v>3.9800000000000002E-2</v>
      </c>
      <c r="J24">
        <v>350</v>
      </c>
      <c r="K24">
        <v>4987.5</v>
      </c>
      <c r="L24">
        <v>1433.72</v>
      </c>
      <c r="M24">
        <v>2</v>
      </c>
      <c r="N24">
        <v>99.19</v>
      </c>
      <c r="O24" s="14">
        <v>-8.2000000000000007E-3</v>
      </c>
      <c r="P24" s="14">
        <v>4.0500000000000001E-2</v>
      </c>
      <c r="Q24" t="s">
        <v>60</v>
      </c>
      <c r="R24">
        <v>1.04</v>
      </c>
      <c r="S24">
        <v>3.934E-2</v>
      </c>
      <c r="T24">
        <v>1.0829999999999999E-2</v>
      </c>
      <c r="U24">
        <v>44.42</v>
      </c>
    </row>
    <row r="25" spans="1:21">
      <c r="A25" t="s">
        <v>64</v>
      </c>
      <c r="B25" t="s">
        <v>59</v>
      </c>
      <c r="C25" s="81">
        <v>37986</v>
      </c>
      <c r="D25">
        <v>16.670000000000002</v>
      </c>
      <c r="E25" s="81">
        <v>37988</v>
      </c>
      <c r="F25">
        <v>17.511900000000001</v>
      </c>
      <c r="G25" s="14">
        <v>5.0500000000000003E-2</v>
      </c>
      <c r="H25">
        <v>248.24</v>
      </c>
      <c r="I25" s="14">
        <v>4.9700000000000001E-2</v>
      </c>
      <c r="J25">
        <v>377</v>
      </c>
      <c r="K25">
        <v>4990.1499999999996</v>
      </c>
      <c r="L25">
        <v>1681.96</v>
      </c>
      <c r="M25">
        <v>2</v>
      </c>
      <c r="N25">
        <v>124.12</v>
      </c>
      <c r="O25" s="14">
        <v>-6.8999999999999999E-3</v>
      </c>
      <c r="P25" s="14">
        <v>5.0500000000000003E-2</v>
      </c>
      <c r="Q25" t="s">
        <v>60</v>
      </c>
      <c r="R25">
        <v>1.05</v>
      </c>
      <c r="S25">
        <v>4.8910000000000002E-2</v>
      </c>
      <c r="T25">
        <v>9.5600000000000008E-3</v>
      </c>
      <c r="U25">
        <v>44.44</v>
      </c>
    </row>
    <row r="26" spans="1:21">
      <c r="A26" t="s">
        <v>66</v>
      </c>
      <c r="B26" t="s">
        <v>59</v>
      </c>
      <c r="C26" s="81">
        <v>38016</v>
      </c>
      <c r="D26">
        <v>13.38</v>
      </c>
      <c r="E26" s="81">
        <v>38019</v>
      </c>
      <c r="F26">
        <v>13.505000000000001</v>
      </c>
      <c r="G26" s="14">
        <v>9.2999999999999992E-3</v>
      </c>
      <c r="H26">
        <v>42.89</v>
      </c>
      <c r="I26" s="14">
        <v>8.6E-3</v>
      </c>
      <c r="J26">
        <v>373</v>
      </c>
      <c r="K26">
        <v>4990.74</v>
      </c>
      <c r="L26">
        <v>1724.85</v>
      </c>
      <c r="M26">
        <v>2</v>
      </c>
      <c r="N26">
        <v>21.44</v>
      </c>
      <c r="O26" s="14">
        <v>-1.38E-2</v>
      </c>
      <c r="P26" s="14">
        <v>3.3799999999999997E-2</v>
      </c>
      <c r="Q26" t="s">
        <v>60</v>
      </c>
      <c r="R26">
        <v>1.01</v>
      </c>
      <c r="S26">
        <v>8.9300000000000004E-3</v>
      </c>
      <c r="T26">
        <v>3.9980000000000002E-2</v>
      </c>
      <c r="U26">
        <v>42.76</v>
      </c>
    </row>
    <row r="27" spans="1:21">
      <c r="A27" t="s">
        <v>67</v>
      </c>
      <c r="B27" t="s">
        <v>59</v>
      </c>
      <c r="C27" s="81">
        <v>38016</v>
      </c>
      <c r="D27">
        <v>9.31</v>
      </c>
      <c r="E27" s="81">
        <v>38020</v>
      </c>
      <c r="F27">
        <v>9.1172400000000007</v>
      </c>
      <c r="G27" s="14">
        <v>-2.07E-2</v>
      </c>
      <c r="H27">
        <v>-108.88</v>
      </c>
      <c r="I27" s="14">
        <v>-2.18E-2</v>
      </c>
      <c r="J27">
        <v>537</v>
      </c>
      <c r="K27">
        <v>4999.47</v>
      </c>
      <c r="L27">
        <v>1615.96</v>
      </c>
      <c r="M27">
        <v>3</v>
      </c>
      <c r="N27">
        <v>-36.29</v>
      </c>
      <c r="O27" s="14">
        <v>-3.39E-2</v>
      </c>
      <c r="P27" s="14">
        <v>8.9999999999999998E-4</v>
      </c>
      <c r="Q27" t="s">
        <v>60</v>
      </c>
      <c r="R27">
        <v>0.98</v>
      </c>
      <c r="S27">
        <v>-2.147E-2</v>
      </c>
      <c r="T27">
        <v>3.04E-2</v>
      </c>
      <c r="U27">
        <v>42.83</v>
      </c>
    </row>
    <row r="28" spans="1:21">
      <c r="A28" t="s">
        <v>68</v>
      </c>
      <c r="B28" t="s">
        <v>59</v>
      </c>
      <c r="C28" s="81">
        <v>38044</v>
      </c>
      <c r="D28">
        <v>53.85</v>
      </c>
      <c r="E28" s="81">
        <v>38047</v>
      </c>
      <c r="F28">
        <v>54.634500000000003</v>
      </c>
      <c r="G28" s="14">
        <v>1.46E-2</v>
      </c>
      <c r="H28">
        <v>70.180000000000007</v>
      </c>
      <c r="I28" s="14">
        <v>1.4200000000000001E-2</v>
      </c>
      <c r="J28">
        <v>92</v>
      </c>
      <c r="K28">
        <v>4954.2</v>
      </c>
      <c r="L28">
        <v>1686.14</v>
      </c>
      <c r="M28">
        <v>2</v>
      </c>
      <c r="N28">
        <v>35.090000000000003</v>
      </c>
      <c r="O28" s="14">
        <v>-6.4000000000000003E-3</v>
      </c>
      <c r="P28" s="14">
        <v>1.46E-2</v>
      </c>
      <c r="Q28" t="s">
        <v>60</v>
      </c>
      <c r="R28">
        <v>1.01</v>
      </c>
      <c r="S28">
        <v>1.426E-2</v>
      </c>
      <c r="T28">
        <v>3.5740000000000001E-2</v>
      </c>
      <c r="U28">
        <v>42.67</v>
      </c>
    </row>
    <row r="29" spans="1:21">
      <c r="A29" t="s">
        <v>64</v>
      </c>
      <c r="B29" t="s">
        <v>59</v>
      </c>
      <c r="C29" s="81">
        <v>38044</v>
      </c>
      <c r="D29">
        <v>17.75</v>
      </c>
      <c r="E29" s="81">
        <v>38047</v>
      </c>
      <c r="F29">
        <v>18.174700000000001</v>
      </c>
      <c r="G29" s="14">
        <v>2.3900000000000001E-2</v>
      </c>
      <c r="H29">
        <v>115.84</v>
      </c>
      <c r="I29" s="14">
        <v>2.3199999999999998E-2</v>
      </c>
      <c r="J29">
        <v>351</v>
      </c>
      <c r="K29">
        <v>4987.79</v>
      </c>
      <c r="L29">
        <v>1801.98</v>
      </c>
      <c r="M29">
        <v>2</v>
      </c>
      <c r="N29">
        <v>57.92</v>
      </c>
      <c r="O29" s="14">
        <v>-5.4000000000000003E-3</v>
      </c>
      <c r="P29" s="14">
        <v>2.3900000000000001E-2</v>
      </c>
      <c r="Q29" t="s">
        <v>60</v>
      </c>
      <c r="R29">
        <v>1.02</v>
      </c>
      <c r="S29">
        <v>2.3300000000000001E-2</v>
      </c>
      <c r="T29">
        <v>9.0399999999999994E-3</v>
      </c>
      <c r="U29">
        <v>42.96</v>
      </c>
    </row>
    <row r="30" spans="1:21">
      <c r="A30" t="s">
        <v>64</v>
      </c>
      <c r="B30" t="s">
        <v>59</v>
      </c>
      <c r="C30" s="81">
        <v>38077</v>
      </c>
      <c r="D30">
        <v>17.850000000000001</v>
      </c>
      <c r="E30" s="81">
        <v>38078</v>
      </c>
      <c r="F30">
        <v>18.205400000000001</v>
      </c>
      <c r="G30" s="14">
        <v>1.9900000000000001E-2</v>
      </c>
      <c r="H30">
        <v>95.85</v>
      </c>
      <c r="I30" s="14">
        <v>1.9199999999999998E-2</v>
      </c>
      <c r="J30">
        <v>344</v>
      </c>
      <c r="K30">
        <v>4986.5200000000004</v>
      </c>
      <c r="L30">
        <v>1897.83</v>
      </c>
      <c r="M30">
        <v>2</v>
      </c>
      <c r="N30">
        <v>47.93</v>
      </c>
      <c r="O30" s="14">
        <v>-5.5999999999999999E-3</v>
      </c>
      <c r="P30" s="14">
        <v>1.9900000000000001E-2</v>
      </c>
      <c r="Q30" t="s">
        <v>60</v>
      </c>
      <c r="R30">
        <v>1.02</v>
      </c>
      <c r="S30">
        <v>1.9380000000000001E-2</v>
      </c>
      <c r="T30">
        <v>3.9300000000000003E-3</v>
      </c>
      <c r="U30">
        <v>42.27</v>
      </c>
    </row>
    <row r="31" spans="1:21">
      <c r="A31" t="s">
        <v>68</v>
      </c>
      <c r="B31" t="s">
        <v>59</v>
      </c>
      <c r="C31" s="81">
        <v>38077</v>
      </c>
      <c r="D31">
        <v>54.37</v>
      </c>
      <c r="E31" s="81">
        <v>38078</v>
      </c>
      <c r="F31">
        <v>55.734000000000002</v>
      </c>
      <c r="G31" s="14">
        <v>2.5100000000000001E-2</v>
      </c>
      <c r="H31">
        <v>122.12</v>
      </c>
      <c r="I31" s="14">
        <v>2.47E-2</v>
      </c>
      <c r="J31">
        <v>91</v>
      </c>
      <c r="K31">
        <v>4947.67</v>
      </c>
      <c r="L31">
        <v>2019.95</v>
      </c>
      <c r="M31">
        <v>2</v>
      </c>
      <c r="N31">
        <v>61.06</v>
      </c>
      <c r="O31" s="14">
        <v>-1.0999999999999999E-2</v>
      </c>
      <c r="P31" s="14">
        <v>2.5100000000000001E-2</v>
      </c>
      <c r="Q31" t="s">
        <v>60</v>
      </c>
      <c r="R31">
        <v>1.02</v>
      </c>
      <c r="S31">
        <v>2.4580000000000001E-2</v>
      </c>
      <c r="T31">
        <v>5.1999999999999998E-3</v>
      </c>
      <c r="U31">
        <v>41.94</v>
      </c>
    </row>
    <row r="32" spans="1:21">
      <c r="A32" t="s">
        <v>62</v>
      </c>
      <c r="B32" t="s">
        <v>59</v>
      </c>
      <c r="C32" s="81">
        <v>38107</v>
      </c>
      <c r="D32">
        <v>27.45</v>
      </c>
      <c r="E32" s="81">
        <v>38110</v>
      </c>
      <c r="F32">
        <v>28.33</v>
      </c>
      <c r="G32" s="14">
        <v>3.2099999999999997E-2</v>
      </c>
      <c r="H32">
        <v>158.15</v>
      </c>
      <c r="I32" s="14">
        <v>3.1699999999999999E-2</v>
      </c>
      <c r="J32">
        <v>182</v>
      </c>
      <c r="K32">
        <v>4995.8999999999996</v>
      </c>
      <c r="L32">
        <v>2178.11</v>
      </c>
      <c r="M32">
        <v>2</v>
      </c>
      <c r="N32">
        <v>79.08</v>
      </c>
      <c r="O32" s="14">
        <v>-1.2999999999999999E-3</v>
      </c>
      <c r="P32" s="14">
        <v>3.2099999999999997E-2</v>
      </c>
      <c r="Q32" t="s">
        <v>60</v>
      </c>
      <c r="R32">
        <v>1.03</v>
      </c>
      <c r="S32">
        <v>3.1359999999999999E-2</v>
      </c>
      <c r="T32">
        <v>6.7799999999999996E-3</v>
      </c>
      <c r="U32">
        <v>41.59</v>
      </c>
    </row>
    <row r="33" spans="1:21">
      <c r="A33" t="s">
        <v>69</v>
      </c>
      <c r="B33" t="s">
        <v>59</v>
      </c>
      <c r="C33" s="81">
        <v>38107</v>
      </c>
      <c r="D33">
        <v>9.6199999999999992</v>
      </c>
      <c r="E33" s="81">
        <v>38111</v>
      </c>
      <c r="F33">
        <v>9.8615499999999994</v>
      </c>
      <c r="G33" s="14">
        <v>2.5100000000000001E-2</v>
      </c>
      <c r="H33">
        <v>120.18</v>
      </c>
      <c r="I33" s="14">
        <v>2.41E-2</v>
      </c>
      <c r="J33">
        <v>519</v>
      </c>
      <c r="K33">
        <v>4992.78</v>
      </c>
      <c r="L33">
        <v>2298.2800000000002</v>
      </c>
      <c r="M33">
        <v>3</v>
      </c>
      <c r="N33">
        <v>40.06</v>
      </c>
      <c r="O33" s="14">
        <v>-4.0000000000000001E-3</v>
      </c>
      <c r="P33" s="14">
        <v>2.5100000000000001E-2</v>
      </c>
      <c r="Q33" t="s">
        <v>60</v>
      </c>
      <c r="R33">
        <v>1.02</v>
      </c>
      <c r="S33">
        <v>2.4289999999999999E-2</v>
      </c>
      <c r="T33">
        <v>7.0699999999999999E-3</v>
      </c>
      <c r="U33">
        <v>41.56</v>
      </c>
    </row>
    <row r="34" spans="1:21">
      <c r="A34" t="s">
        <v>70</v>
      </c>
      <c r="B34" t="s">
        <v>59</v>
      </c>
      <c r="C34" s="81">
        <v>38135</v>
      </c>
      <c r="D34">
        <v>40.42</v>
      </c>
      <c r="E34" s="81">
        <v>38139</v>
      </c>
      <c r="F34">
        <v>40.786099999999998</v>
      </c>
      <c r="G34" s="14">
        <v>9.1000000000000004E-3</v>
      </c>
      <c r="H34">
        <v>43.27</v>
      </c>
      <c r="I34" s="14">
        <v>8.6999999999999994E-3</v>
      </c>
      <c r="J34">
        <v>151</v>
      </c>
      <c r="K34">
        <v>4997.8900000000003</v>
      </c>
      <c r="L34">
        <v>2341.5500000000002</v>
      </c>
      <c r="M34">
        <v>2</v>
      </c>
      <c r="N34">
        <v>21.63</v>
      </c>
      <c r="O34" s="14">
        <v>-1.9E-3</v>
      </c>
      <c r="P34" s="14">
        <v>9.1000000000000004E-3</v>
      </c>
      <c r="Q34" t="s">
        <v>60</v>
      </c>
      <c r="R34">
        <v>1.01</v>
      </c>
      <c r="S34">
        <v>8.8199999999999997E-3</v>
      </c>
      <c r="T34">
        <v>1.5469999999999999E-2</v>
      </c>
      <c r="U34">
        <v>40.65</v>
      </c>
    </row>
    <row r="35" spans="1:21">
      <c r="A35" t="s">
        <v>71</v>
      </c>
      <c r="B35" t="s">
        <v>59</v>
      </c>
      <c r="C35" s="81">
        <v>38135</v>
      </c>
      <c r="D35">
        <v>35.270000000000003</v>
      </c>
      <c r="E35" s="81">
        <v>38140</v>
      </c>
      <c r="F35">
        <v>35.028799999999997</v>
      </c>
      <c r="G35" s="14">
        <v>-6.7999999999999996E-3</v>
      </c>
      <c r="H35">
        <v>-36.01</v>
      </c>
      <c r="I35" s="14">
        <v>-7.1999999999999998E-3</v>
      </c>
      <c r="J35">
        <v>141</v>
      </c>
      <c r="K35">
        <v>4973.07</v>
      </c>
      <c r="L35">
        <v>2305.54</v>
      </c>
      <c r="M35">
        <v>3</v>
      </c>
      <c r="N35">
        <v>-12</v>
      </c>
      <c r="O35" s="14">
        <v>-1.21E-2</v>
      </c>
      <c r="P35" s="14">
        <v>4.0000000000000002E-4</v>
      </c>
      <c r="Q35" t="s">
        <v>60</v>
      </c>
      <c r="R35">
        <v>0.99</v>
      </c>
      <c r="S35">
        <v>-7.0600000000000003E-3</v>
      </c>
      <c r="T35">
        <v>1.5879999999999998E-2</v>
      </c>
      <c r="U35">
        <v>40.450000000000003</v>
      </c>
    </row>
    <row r="36" spans="1:21">
      <c r="A36" t="s">
        <v>62</v>
      </c>
      <c r="B36" t="s">
        <v>59</v>
      </c>
      <c r="C36" s="81">
        <v>38168</v>
      </c>
      <c r="D36">
        <v>29.07</v>
      </c>
      <c r="E36" s="81">
        <v>38169</v>
      </c>
      <c r="F36">
        <v>29.136900000000001</v>
      </c>
      <c r="G36" s="14">
        <v>2.3E-3</v>
      </c>
      <c r="H36">
        <v>9.44</v>
      </c>
      <c r="I36" s="14">
        <v>1.9E-3</v>
      </c>
      <c r="J36">
        <v>171</v>
      </c>
      <c r="K36">
        <v>4970.97</v>
      </c>
      <c r="L36">
        <v>2314.9699999999998</v>
      </c>
      <c r="M36">
        <v>2</v>
      </c>
      <c r="N36">
        <v>4.72</v>
      </c>
      <c r="O36" s="14">
        <v>-8.8999999999999999E-3</v>
      </c>
      <c r="P36" s="14">
        <v>3.8999999999999998E-3</v>
      </c>
      <c r="Q36" t="s">
        <v>60</v>
      </c>
      <c r="R36">
        <v>1</v>
      </c>
      <c r="S36">
        <v>2.0999999999999999E-3</v>
      </c>
      <c r="T36">
        <v>9.1599999999999997E-3</v>
      </c>
      <c r="U36">
        <v>40.409999999999997</v>
      </c>
    </row>
    <row r="37" spans="1:21">
      <c r="A37" t="s">
        <v>68</v>
      </c>
      <c r="B37" t="s">
        <v>59</v>
      </c>
      <c r="C37" s="81">
        <v>38168</v>
      </c>
      <c r="D37">
        <v>54.69</v>
      </c>
      <c r="E37" s="81">
        <v>38170</v>
      </c>
      <c r="F37">
        <v>53.525799999999997</v>
      </c>
      <c r="G37" s="14">
        <v>-2.1299999999999999E-2</v>
      </c>
      <c r="H37">
        <v>-107.94</v>
      </c>
      <c r="I37" s="14">
        <v>-2.1700000000000001E-2</v>
      </c>
      <c r="J37">
        <v>91</v>
      </c>
      <c r="K37">
        <v>4976.79</v>
      </c>
      <c r="L37">
        <v>2207.0300000000002</v>
      </c>
      <c r="M37">
        <v>3</v>
      </c>
      <c r="N37">
        <v>-35.979999999999997</v>
      </c>
      <c r="O37" s="14">
        <v>-2.1299999999999999E-2</v>
      </c>
      <c r="P37" s="14">
        <v>8.9999999999999998E-4</v>
      </c>
      <c r="Q37" t="s">
        <v>60</v>
      </c>
      <c r="R37">
        <v>0.98</v>
      </c>
      <c r="S37">
        <v>-2.172E-2</v>
      </c>
      <c r="T37">
        <v>2.3820000000000001E-2</v>
      </c>
      <c r="U37">
        <v>40.46</v>
      </c>
    </row>
    <row r="38" spans="1:21">
      <c r="A38" t="s">
        <v>66</v>
      </c>
      <c r="B38" t="s">
        <v>59</v>
      </c>
      <c r="C38" s="81">
        <v>38198</v>
      </c>
      <c r="D38">
        <v>13.2</v>
      </c>
      <c r="E38" s="81">
        <v>38202</v>
      </c>
      <c r="F38">
        <v>13.113200000000001</v>
      </c>
      <c r="G38" s="14">
        <v>-6.6E-3</v>
      </c>
      <c r="H38">
        <v>-36.58</v>
      </c>
      <c r="I38" s="14">
        <v>-7.3000000000000001E-3</v>
      </c>
      <c r="J38">
        <v>378</v>
      </c>
      <c r="K38">
        <v>4989.6000000000004</v>
      </c>
      <c r="L38">
        <v>2170.4499999999998</v>
      </c>
      <c r="M38">
        <v>3</v>
      </c>
      <c r="N38">
        <v>-12.19</v>
      </c>
      <c r="O38" s="14">
        <v>-1.5699999999999999E-2</v>
      </c>
      <c r="P38" s="14">
        <v>1.46E-2</v>
      </c>
      <c r="Q38" t="s">
        <v>60</v>
      </c>
      <c r="R38">
        <v>0.99</v>
      </c>
      <c r="S38">
        <v>-6.9800000000000001E-3</v>
      </c>
      <c r="T38">
        <v>1.4749999999999999E-2</v>
      </c>
      <c r="U38">
        <v>40.89</v>
      </c>
    </row>
    <row r="39" spans="1:21">
      <c r="A39" t="s">
        <v>62</v>
      </c>
      <c r="B39" t="s">
        <v>59</v>
      </c>
      <c r="C39" s="81">
        <v>38198</v>
      </c>
      <c r="D39">
        <v>29.97</v>
      </c>
      <c r="E39" s="81">
        <v>38202</v>
      </c>
      <c r="F39">
        <v>30.338100000000001</v>
      </c>
      <c r="G39" s="14">
        <v>1.23E-2</v>
      </c>
      <c r="H39">
        <v>59.1</v>
      </c>
      <c r="I39" s="14">
        <v>1.1900000000000001E-2</v>
      </c>
      <c r="J39">
        <v>166</v>
      </c>
      <c r="K39">
        <v>4975.0200000000004</v>
      </c>
      <c r="L39">
        <v>2229.5500000000002</v>
      </c>
      <c r="M39">
        <v>3</v>
      </c>
      <c r="N39">
        <v>19.7</v>
      </c>
      <c r="O39" s="14">
        <v>-1.21E-2</v>
      </c>
      <c r="P39" s="14">
        <v>1.23E-2</v>
      </c>
      <c r="Q39" t="s">
        <v>60</v>
      </c>
      <c r="R39">
        <v>1.01</v>
      </c>
      <c r="S39">
        <v>1.201E-2</v>
      </c>
      <c r="T39">
        <v>1.898E-2</v>
      </c>
      <c r="U39">
        <v>40.770000000000003</v>
      </c>
    </row>
    <row r="40" spans="1:21">
      <c r="A40" t="s">
        <v>62</v>
      </c>
      <c r="B40" t="s">
        <v>59</v>
      </c>
      <c r="C40" s="81">
        <v>38230</v>
      </c>
      <c r="D40">
        <v>29.5</v>
      </c>
      <c r="E40" s="81">
        <v>38231</v>
      </c>
      <c r="F40">
        <v>30.121500000000001</v>
      </c>
      <c r="G40" s="14">
        <v>2.1100000000000001E-2</v>
      </c>
      <c r="H40">
        <v>103.03</v>
      </c>
      <c r="I40" s="14">
        <v>2.07E-2</v>
      </c>
      <c r="J40">
        <v>169</v>
      </c>
      <c r="K40">
        <v>4985.5</v>
      </c>
      <c r="L40">
        <v>2332.58</v>
      </c>
      <c r="M40">
        <v>2</v>
      </c>
      <c r="N40">
        <v>51.52</v>
      </c>
      <c r="O40" s="14">
        <v>-1.38E-2</v>
      </c>
      <c r="P40" s="14">
        <v>2.1100000000000001E-2</v>
      </c>
      <c r="Q40" t="s">
        <v>60</v>
      </c>
      <c r="R40">
        <v>1.02</v>
      </c>
      <c r="S40">
        <v>2.0650000000000002E-2</v>
      </c>
      <c r="T40">
        <v>8.6400000000000001E-3</v>
      </c>
      <c r="U40">
        <v>40.79</v>
      </c>
    </row>
    <row r="41" spans="1:21">
      <c r="A41" t="s">
        <v>58</v>
      </c>
      <c r="B41" t="s">
        <v>59</v>
      </c>
      <c r="C41" s="81">
        <v>38230</v>
      </c>
      <c r="D41">
        <v>9.07</v>
      </c>
      <c r="E41" s="81">
        <v>38231</v>
      </c>
      <c r="F41">
        <v>9.2047699999999999</v>
      </c>
      <c r="G41" s="14">
        <v>1.49E-2</v>
      </c>
      <c r="H41">
        <v>68.75</v>
      </c>
      <c r="I41" s="14">
        <v>1.38E-2</v>
      </c>
      <c r="J41">
        <v>551</v>
      </c>
      <c r="K41">
        <v>4997.57</v>
      </c>
      <c r="L41">
        <v>2401.33</v>
      </c>
      <c r="M41">
        <v>2</v>
      </c>
      <c r="N41">
        <v>34.369999999999997</v>
      </c>
      <c r="O41" s="14">
        <v>-2.07E-2</v>
      </c>
      <c r="P41" s="14">
        <v>1.49E-2</v>
      </c>
      <c r="Q41" t="s">
        <v>60</v>
      </c>
      <c r="R41">
        <v>1.01</v>
      </c>
      <c r="S41">
        <v>1.421E-2</v>
      </c>
      <c r="T41">
        <v>6.45E-3</v>
      </c>
      <c r="U41">
        <v>40.89</v>
      </c>
    </row>
    <row r="42" spans="1:21">
      <c r="A42" t="s">
        <v>66</v>
      </c>
      <c r="B42" t="s">
        <v>59</v>
      </c>
      <c r="C42" s="81">
        <v>38260</v>
      </c>
      <c r="D42">
        <v>15.54</v>
      </c>
      <c r="E42" s="81">
        <v>38261</v>
      </c>
      <c r="F42">
        <v>16.1875</v>
      </c>
      <c r="G42" s="14">
        <v>4.1700000000000001E-2</v>
      </c>
      <c r="H42">
        <v>204.63</v>
      </c>
      <c r="I42" s="14">
        <v>4.1000000000000002E-2</v>
      </c>
      <c r="J42">
        <v>321</v>
      </c>
      <c r="K42">
        <v>4988.34</v>
      </c>
      <c r="L42">
        <v>2605.9699999999998</v>
      </c>
      <c r="M42">
        <v>2</v>
      </c>
      <c r="N42">
        <v>102.32</v>
      </c>
      <c r="O42" s="14">
        <v>-6.4999999999999997E-3</v>
      </c>
      <c r="P42" s="14">
        <v>4.1700000000000001E-2</v>
      </c>
      <c r="Q42" t="s">
        <v>60</v>
      </c>
      <c r="R42">
        <v>1.04</v>
      </c>
      <c r="S42">
        <v>4.0509999999999997E-2</v>
      </c>
      <c r="T42">
        <v>2.631E-2</v>
      </c>
      <c r="U42">
        <v>40.24</v>
      </c>
    </row>
    <row r="43" spans="1:21">
      <c r="A43" t="s">
        <v>62</v>
      </c>
      <c r="B43" t="s">
        <v>59</v>
      </c>
      <c r="C43" s="81">
        <v>38260</v>
      </c>
      <c r="D43">
        <v>32.380000000000003</v>
      </c>
      <c r="E43" s="81">
        <v>38261</v>
      </c>
      <c r="F43">
        <v>32.865600000000001</v>
      </c>
      <c r="G43" s="14">
        <v>1.4999999999999999E-2</v>
      </c>
      <c r="H43">
        <v>72.790000000000006</v>
      </c>
      <c r="I43" s="14">
        <v>1.46E-2</v>
      </c>
      <c r="J43">
        <v>154</v>
      </c>
      <c r="K43">
        <v>4986.5200000000004</v>
      </c>
      <c r="L43">
        <v>2678.75</v>
      </c>
      <c r="M43">
        <v>2</v>
      </c>
      <c r="N43">
        <v>36.39</v>
      </c>
      <c r="O43" s="14">
        <v>-4.0000000000000001E-3</v>
      </c>
      <c r="P43" s="14">
        <v>1.4999999999999999E-2</v>
      </c>
      <c r="Q43" t="s">
        <v>60</v>
      </c>
      <c r="R43">
        <v>1.01</v>
      </c>
      <c r="S43">
        <v>1.469E-2</v>
      </c>
      <c r="T43">
        <v>2.5819999999999999E-2</v>
      </c>
      <c r="U43">
        <v>40.229999999999997</v>
      </c>
    </row>
    <row r="44" spans="1:21">
      <c r="A44" t="s">
        <v>72</v>
      </c>
      <c r="B44" t="s">
        <v>59</v>
      </c>
      <c r="C44" s="81">
        <v>38289</v>
      </c>
      <c r="D44">
        <v>44.64</v>
      </c>
      <c r="E44" s="81">
        <v>38292</v>
      </c>
      <c r="F44">
        <v>45.1629</v>
      </c>
      <c r="G44" s="14">
        <v>1.17E-2</v>
      </c>
      <c r="H44">
        <v>56.45</v>
      </c>
      <c r="I44" s="14">
        <v>1.1299999999999999E-2</v>
      </c>
      <c r="J44">
        <v>143</v>
      </c>
      <c r="K44">
        <v>4989.8500000000004</v>
      </c>
      <c r="L44">
        <v>2735.2</v>
      </c>
      <c r="M44">
        <v>2</v>
      </c>
      <c r="N44">
        <v>28.22</v>
      </c>
      <c r="O44" s="14">
        <v>-1.6999999999999999E-3</v>
      </c>
      <c r="P44" s="14">
        <v>1.17E-2</v>
      </c>
      <c r="Q44" t="s">
        <v>60</v>
      </c>
      <c r="R44">
        <v>1.01</v>
      </c>
      <c r="S44">
        <v>1.145E-2</v>
      </c>
      <c r="T44">
        <v>3.2399999999999998E-3</v>
      </c>
      <c r="U44">
        <v>39.369999999999997</v>
      </c>
    </row>
    <row r="45" spans="1:21">
      <c r="A45" t="s">
        <v>62</v>
      </c>
      <c r="B45" t="s">
        <v>59</v>
      </c>
      <c r="C45" s="81">
        <v>38289</v>
      </c>
      <c r="D45">
        <v>32.58</v>
      </c>
      <c r="E45" s="81">
        <v>38293</v>
      </c>
      <c r="F45">
        <v>32.54</v>
      </c>
      <c r="G45" s="14">
        <v>-1.1999999999999999E-3</v>
      </c>
      <c r="H45">
        <v>-8.1199999999999992</v>
      </c>
      <c r="I45" s="14">
        <v>-1.6000000000000001E-3</v>
      </c>
      <c r="J45">
        <v>153</v>
      </c>
      <c r="K45">
        <v>4984.74</v>
      </c>
      <c r="L45">
        <v>2727.08</v>
      </c>
      <c r="M45">
        <v>3</v>
      </c>
      <c r="N45">
        <v>-2.71</v>
      </c>
      <c r="O45" s="14">
        <v>-1.9599999999999999E-2</v>
      </c>
      <c r="P45" s="14">
        <v>1.06E-2</v>
      </c>
      <c r="Q45" t="s">
        <v>60</v>
      </c>
      <c r="R45">
        <v>1</v>
      </c>
      <c r="S45">
        <v>-1.4300000000000001E-3</v>
      </c>
      <c r="T45">
        <v>1.2880000000000001E-2</v>
      </c>
      <c r="U45">
        <v>39.33</v>
      </c>
    </row>
    <row r="46" spans="1:21">
      <c r="A46" t="s">
        <v>73</v>
      </c>
      <c r="B46" t="s">
        <v>59</v>
      </c>
      <c r="C46" s="81">
        <v>38321</v>
      </c>
      <c r="D46">
        <v>17.16</v>
      </c>
      <c r="E46" s="81">
        <v>38322</v>
      </c>
      <c r="F46">
        <v>17.480699999999999</v>
      </c>
      <c r="G46" s="14">
        <v>1.8700000000000001E-2</v>
      </c>
      <c r="H46">
        <v>90.41</v>
      </c>
      <c r="I46" s="14">
        <v>1.8100000000000002E-2</v>
      </c>
      <c r="J46">
        <v>291</v>
      </c>
      <c r="K46">
        <v>4993.5600000000004</v>
      </c>
      <c r="L46">
        <v>2817.49</v>
      </c>
      <c r="M46">
        <v>2</v>
      </c>
      <c r="N46">
        <v>45.2</v>
      </c>
      <c r="O46" s="14">
        <v>-8.9999999999999998E-4</v>
      </c>
      <c r="P46" s="14">
        <v>1.8700000000000001E-2</v>
      </c>
      <c r="Q46" t="s">
        <v>60</v>
      </c>
      <c r="R46">
        <v>1.02</v>
      </c>
      <c r="S46">
        <v>1.823E-2</v>
      </c>
      <c r="T46">
        <v>1.966E-2</v>
      </c>
      <c r="U46">
        <v>39.25</v>
      </c>
    </row>
    <row r="47" spans="1:21">
      <c r="A47" t="s">
        <v>66</v>
      </c>
      <c r="B47" t="s">
        <v>59</v>
      </c>
      <c r="C47" s="81">
        <v>38321</v>
      </c>
      <c r="D47">
        <v>17.48</v>
      </c>
      <c r="E47" s="81">
        <v>38322</v>
      </c>
      <c r="F47">
        <v>17.6492</v>
      </c>
      <c r="G47" s="14">
        <v>9.7000000000000003E-3</v>
      </c>
      <c r="H47">
        <v>45.54</v>
      </c>
      <c r="I47" s="14">
        <v>9.1000000000000004E-3</v>
      </c>
      <c r="J47">
        <v>286</v>
      </c>
      <c r="K47">
        <v>4999.28</v>
      </c>
      <c r="L47">
        <v>2863.03</v>
      </c>
      <c r="M47">
        <v>2</v>
      </c>
      <c r="N47">
        <v>22.77</v>
      </c>
      <c r="O47" s="14">
        <v>-1.2500000000000001E-2</v>
      </c>
      <c r="P47" s="14">
        <v>9.7000000000000003E-3</v>
      </c>
      <c r="Q47" t="s">
        <v>60</v>
      </c>
      <c r="R47">
        <v>1.01</v>
      </c>
      <c r="S47">
        <v>9.3500000000000007E-3</v>
      </c>
      <c r="T47">
        <v>8.8800000000000007E-3</v>
      </c>
      <c r="U47">
        <v>39.299999999999997</v>
      </c>
    </row>
    <row r="48" spans="1:21">
      <c r="A48" t="s">
        <v>73</v>
      </c>
      <c r="B48" t="s">
        <v>59</v>
      </c>
      <c r="C48" s="81">
        <v>38352</v>
      </c>
      <c r="D48">
        <v>17.059999999999999</v>
      </c>
      <c r="E48" s="81">
        <v>38356</v>
      </c>
      <c r="F48">
        <v>16.291399999999999</v>
      </c>
      <c r="G48" s="14">
        <v>-4.5100000000000001E-2</v>
      </c>
      <c r="H48">
        <v>-228.14</v>
      </c>
      <c r="I48" s="14">
        <v>-4.5600000000000002E-2</v>
      </c>
      <c r="J48">
        <v>293</v>
      </c>
      <c r="K48">
        <v>4998.58</v>
      </c>
      <c r="L48">
        <v>2634.89</v>
      </c>
      <c r="M48">
        <v>3</v>
      </c>
      <c r="N48">
        <v>-76.05</v>
      </c>
      <c r="O48" s="14">
        <v>-4.5100000000000001E-2</v>
      </c>
      <c r="P48" s="14">
        <v>1.2999999999999999E-3</v>
      </c>
      <c r="Q48" t="s">
        <v>60</v>
      </c>
      <c r="R48">
        <v>0.95</v>
      </c>
      <c r="S48">
        <v>-4.641E-2</v>
      </c>
      <c r="T48">
        <v>5.5759999999999997E-2</v>
      </c>
      <c r="U48">
        <v>38.880000000000003</v>
      </c>
    </row>
    <row r="49" spans="1:21">
      <c r="A49" t="s">
        <v>66</v>
      </c>
      <c r="B49" t="s">
        <v>59</v>
      </c>
      <c r="C49" s="81">
        <v>38352</v>
      </c>
      <c r="D49">
        <v>19.04</v>
      </c>
      <c r="E49" s="81">
        <v>38356</v>
      </c>
      <c r="F49">
        <v>17.915299999999998</v>
      </c>
      <c r="G49" s="14">
        <v>-5.91E-2</v>
      </c>
      <c r="H49">
        <v>-297.3</v>
      </c>
      <c r="I49" s="14">
        <v>-5.96E-2</v>
      </c>
      <c r="J49">
        <v>262</v>
      </c>
      <c r="K49">
        <v>4988.4799999999996</v>
      </c>
      <c r="L49">
        <v>2337.59</v>
      </c>
      <c r="M49">
        <v>3</v>
      </c>
      <c r="N49">
        <v>-99.1</v>
      </c>
      <c r="O49" s="14">
        <v>-5.91E-2</v>
      </c>
      <c r="P49" s="14">
        <v>5.1999999999999998E-3</v>
      </c>
      <c r="Q49" t="s">
        <v>60</v>
      </c>
      <c r="R49">
        <v>0.94</v>
      </c>
      <c r="S49">
        <v>-6.1170000000000002E-2</v>
      </c>
      <c r="T49">
        <v>1.4760000000000001E-2</v>
      </c>
      <c r="U49">
        <v>38.799999999999997</v>
      </c>
    </row>
    <row r="50" spans="1:21">
      <c r="A50" t="s">
        <v>74</v>
      </c>
      <c r="B50" t="s">
        <v>59</v>
      </c>
      <c r="C50" s="81">
        <v>38383</v>
      </c>
      <c r="D50">
        <v>23.38</v>
      </c>
      <c r="E50" s="81">
        <v>38384</v>
      </c>
      <c r="F50">
        <v>23.736899999999999</v>
      </c>
      <c r="G50" s="14">
        <v>1.5299999999999999E-2</v>
      </c>
      <c r="H50">
        <v>73.89</v>
      </c>
      <c r="I50" s="14">
        <v>1.4800000000000001E-2</v>
      </c>
      <c r="J50">
        <v>213</v>
      </c>
      <c r="K50">
        <v>4979.9399999999996</v>
      </c>
      <c r="L50">
        <v>2411.48</v>
      </c>
      <c r="M50">
        <v>2</v>
      </c>
      <c r="N50">
        <v>36.94</v>
      </c>
      <c r="O50" s="14">
        <v>-9.4999999999999998E-3</v>
      </c>
      <c r="P50" s="14">
        <v>1.5299999999999999E-2</v>
      </c>
      <c r="Q50" t="s">
        <v>60</v>
      </c>
      <c r="R50">
        <v>1.02</v>
      </c>
      <c r="S50">
        <v>1.494E-2</v>
      </c>
      <c r="T50">
        <v>7.6109999999999997E-2</v>
      </c>
      <c r="U50">
        <v>40.380000000000003</v>
      </c>
    </row>
    <row r="51" spans="1:21">
      <c r="A51" t="s">
        <v>66</v>
      </c>
      <c r="B51" t="s">
        <v>59</v>
      </c>
      <c r="C51" s="81">
        <v>38383</v>
      </c>
      <c r="D51">
        <v>18.440000000000001</v>
      </c>
      <c r="E51" s="81">
        <v>38384</v>
      </c>
      <c r="F51">
        <v>18.4147</v>
      </c>
      <c r="G51" s="14">
        <v>-1.4E-3</v>
      </c>
      <c r="H51">
        <v>-9.57</v>
      </c>
      <c r="I51" s="14">
        <v>-1.9E-3</v>
      </c>
      <c r="J51">
        <v>271</v>
      </c>
      <c r="K51">
        <v>4997.24</v>
      </c>
      <c r="L51">
        <v>2401.9</v>
      </c>
      <c r="M51">
        <v>2</v>
      </c>
      <c r="N51">
        <v>-4.79</v>
      </c>
      <c r="O51" s="14">
        <v>-1.2999999999999999E-2</v>
      </c>
      <c r="P51" s="14">
        <v>3.7000000000000002E-3</v>
      </c>
      <c r="Q51" t="s">
        <v>60</v>
      </c>
      <c r="R51">
        <v>1</v>
      </c>
      <c r="S51">
        <v>-1.65E-3</v>
      </c>
      <c r="T51">
        <v>1.6580000000000001E-2</v>
      </c>
      <c r="U51">
        <v>40.520000000000003</v>
      </c>
    </row>
    <row r="52" spans="1:21">
      <c r="A52" t="s">
        <v>66</v>
      </c>
      <c r="B52" t="s">
        <v>59</v>
      </c>
      <c r="C52" s="81">
        <v>38411</v>
      </c>
      <c r="D52">
        <v>21.45</v>
      </c>
      <c r="E52" s="81">
        <v>38413</v>
      </c>
      <c r="F52">
        <v>21.479800000000001</v>
      </c>
      <c r="G52" s="14">
        <v>1.4E-3</v>
      </c>
      <c r="H52">
        <v>4.6100000000000003</v>
      </c>
      <c r="I52" s="14">
        <v>8.9999999999999998E-4</v>
      </c>
      <c r="J52">
        <v>233</v>
      </c>
      <c r="K52">
        <v>4997.8500000000004</v>
      </c>
      <c r="L52">
        <v>2406.5100000000002</v>
      </c>
      <c r="M52">
        <v>3</v>
      </c>
      <c r="N52">
        <v>1.54</v>
      </c>
      <c r="O52" s="14">
        <v>-3.9300000000000002E-2</v>
      </c>
      <c r="P52" s="14">
        <v>3.7100000000000001E-2</v>
      </c>
      <c r="Q52" t="s">
        <v>60</v>
      </c>
      <c r="R52">
        <v>1</v>
      </c>
      <c r="S52">
        <v>1.15E-3</v>
      </c>
      <c r="T52">
        <v>2.8E-3</v>
      </c>
      <c r="U52">
        <v>40.32</v>
      </c>
    </row>
    <row r="53" spans="1:21">
      <c r="A53" t="s">
        <v>65</v>
      </c>
      <c r="B53" t="s">
        <v>59</v>
      </c>
      <c r="C53" s="81">
        <v>38411</v>
      </c>
      <c r="D53">
        <v>15.77</v>
      </c>
      <c r="E53" s="81">
        <v>38413</v>
      </c>
      <c r="F53">
        <v>15.7342</v>
      </c>
      <c r="G53" s="14">
        <v>-2.3E-3</v>
      </c>
      <c r="H53">
        <v>-14.52</v>
      </c>
      <c r="I53" s="14">
        <v>-2.8999999999999998E-3</v>
      </c>
      <c r="J53">
        <v>317</v>
      </c>
      <c r="K53">
        <v>4999.09</v>
      </c>
      <c r="L53">
        <v>2391.9899999999998</v>
      </c>
      <c r="M53">
        <v>3</v>
      </c>
      <c r="N53">
        <v>-4.84</v>
      </c>
      <c r="O53" s="14">
        <v>-1.5800000000000002E-2</v>
      </c>
      <c r="P53" s="14">
        <v>1.1900000000000001E-2</v>
      </c>
      <c r="Q53" t="s">
        <v>60</v>
      </c>
      <c r="R53">
        <v>1</v>
      </c>
      <c r="S53">
        <v>-2.5899999999999999E-3</v>
      </c>
      <c r="T53">
        <v>3.7499999999999999E-3</v>
      </c>
      <c r="U53">
        <v>40.33</v>
      </c>
    </row>
    <row r="54" spans="1:21">
      <c r="A54" t="s">
        <v>62</v>
      </c>
      <c r="B54" t="s">
        <v>59</v>
      </c>
      <c r="C54" s="81">
        <v>38442</v>
      </c>
      <c r="D54">
        <v>40.020000000000003</v>
      </c>
      <c r="E54" s="81">
        <v>38443</v>
      </c>
      <c r="F54">
        <v>41.173499999999997</v>
      </c>
      <c r="G54" s="14">
        <v>2.8799999999999999E-2</v>
      </c>
      <c r="H54">
        <v>141.03</v>
      </c>
      <c r="I54" s="14">
        <v>2.8400000000000002E-2</v>
      </c>
      <c r="J54">
        <v>124</v>
      </c>
      <c r="K54">
        <v>4962.4799999999996</v>
      </c>
      <c r="L54">
        <v>2533.0300000000002</v>
      </c>
      <c r="M54">
        <v>2</v>
      </c>
      <c r="N54">
        <v>70.52</v>
      </c>
      <c r="O54" s="14">
        <v>-1.0999999999999999E-2</v>
      </c>
      <c r="P54" s="14">
        <v>2.8799999999999999E-2</v>
      </c>
      <c r="Q54" t="s">
        <v>60</v>
      </c>
      <c r="R54">
        <v>1.03</v>
      </c>
      <c r="S54">
        <v>2.8219999999999999E-2</v>
      </c>
      <c r="T54">
        <v>3.0810000000000001E-2</v>
      </c>
      <c r="U54">
        <v>40.06</v>
      </c>
    </row>
    <row r="55" spans="1:21">
      <c r="A55" t="s">
        <v>74</v>
      </c>
      <c r="B55" t="s">
        <v>59</v>
      </c>
      <c r="C55" s="81">
        <v>38442</v>
      </c>
      <c r="D55">
        <v>24.15</v>
      </c>
      <c r="E55" s="81">
        <v>38443</v>
      </c>
      <c r="F55">
        <v>24.432600000000001</v>
      </c>
      <c r="G55" s="14">
        <v>1.17E-2</v>
      </c>
      <c r="H55">
        <v>56.42</v>
      </c>
      <c r="I55" s="14">
        <v>1.1299999999999999E-2</v>
      </c>
      <c r="J55">
        <v>207</v>
      </c>
      <c r="K55">
        <v>4999.05</v>
      </c>
      <c r="L55">
        <v>2589.4499999999998</v>
      </c>
      <c r="M55">
        <v>2</v>
      </c>
      <c r="N55">
        <v>28.21</v>
      </c>
      <c r="O55" s="14">
        <v>-1.54E-2</v>
      </c>
      <c r="P55" s="14">
        <v>1.17E-2</v>
      </c>
      <c r="Q55" t="s">
        <v>60</v>
      </c>
      <c r="R55">
        <v>1.01</v>
      </c>
      <c r="S55">
        <v>1.1429999999999999E-2</v>
      </c>
      <c r="T55">
        <v>1.6789999999999999E-2</v>
      </c>
      <c r="U55">
        <v>40.35</v>
      </c>
    </row>
    <row r="56" spans="1:21">
      <c r="A56" t="s">
        <v>67</v>
      </c>
      <c r="B56" t="s">
        <v>59</v>
      </c>
      <c r="C56" s="81">
        <v>38471</v>
      </c>
      <c r="D56">
        <v>10.54</v>
      </c>
      <c r="E56" s="81">
        <v>38474</v>
      </c>
      <c r="F56">
        <v>10.494999999999999</v>
      </c>
      <c r="G56" s="14">
        <v>-4.3E-3</v>
      </c>
      <c r="H56">
        <v>-26.08</v>
      </c>
      <c r="I56" s="14">
        <v>-5.1999999999999998E-3</v>
      </c>
      <c r="J56">
        <v>474</v>
      </c>
      <c r="K56">
        <v>4995.96</v>
      </c>
      <c r="L56">
        <v>2563.37</v>
      </c>
      <c r="M56">
        <v>2</v>
      </c>
      <c r="N56">
        <v>-13.04</v>
      </c>
      <c r="O56" s="14">
        <v>-1.24E-2</v>
      </c>
      <c r="P56" s="14">
        <v>4.1000000000000003E-3</v>
      </c>
      <c r="Q56" t="s">
        <v>60</v>
      </c>
      <c r="R56">
        <v>1</v>
      </c>
      <c r="S56">
        <v>-4.7600000000000003E-3</v>
      </c>
      <c r="T56">
        <v>1.618E-2</v>
      </c>
      <c r="U56">
        <v>39.700000000000003</v>
      </c>
    </row>
    <row r="57" spans="1:21">
      <c r="A57" t="s">
        <v>72</v>
      </c>
      <c r="B57" t="s">
        <v>59</v>
      </c>
      <c r="C57" s="81">
        <v>38471</v>
      </c>
      <c r="D57">
        <v>47.64</v>
      </c>
      <c r="E57" s="81">
        <v>38475</v>
      </c>
      <c r="F57">
        <v>47.513800000000003</v>
      </c>
      <c r="G57" s="14">
        <v>-2.5999999999999999E-3</v>
      </c>
      <c r="H57">
        <v>-15.26</v>
      </c>
      <c r="I57" s="14">
        <v>-3.0999999999999999E-3</v>
      </c>
      <c r="J57">
        <v>135</v>
      </c>
      <c r="K57">
        <v>4998.76</v>
      </c>
      <c r="L57">
        <v>2548.11</v>
      </c>
      <c r="M57">
        <v>3</v>
      </c>
      <c r="N57">
        <v>-5.09</v>
      </c>
      <c r="O57" s="14">
        <v>-1.4999999999999999E-2</v>
      </c>
      <c r="P57" s="14">
        <v>3.5999999999999999E-3</v>
      </c>
      <c r="Q57" t="s">
        <v>60</v>
      </c>
      <c r="R57">
        <v>1</v>
      </c>
      <c r="S57">
        <v>-2.8600000000000001E-3</v>
      </c>
      <c r="T57">
        <v>1.9E-3</v>
      </c>
      <c r="U57">
        <v>39.729999999999997</v>
      </c>
    </row>
    <row r="58" spans="1:21">
      <c r="A58" t="s">
        <v>66</v>
      </c>
      <c r="B58" t="s">
        <v>59</v>
      </c>
      <c r="C58" s="81">
        <v>38503</v>
      </c>
      <c r="D58">
        <v>20.37</v>
      </c>
      <c r="E58" s="81">
        <v>38504</v>
      </c>
      <c r="F58">
        <v>20.6463</v>
      </c>
      <c r="G58" s="14">
        <v>1.3599999999999999E-2</v>
      </c>
      <c r="H58">
        <v>65.25</v>
      </c>
      <c r="I58" s="14">
        <v>1.3100000000000001E-2</v>
      </c>
      <c r="J58">
        <v>245</v>
      </c>
      <c r="K58">
        <v>4990.6499999999996</v>
      </c>
      <c r="L58">
        <v>2613.36</v>
      </c>
      <c r="M58">
        <v>2</v>
      </c>
      <c r="N58">
        <v>32.630000000000003</v>
      </c>
      <c r="O58" s="14">
        <v>-1.2200000000000001E-2</v>
      </c>
      <c r="P58" s="14">
        <v>2.2700000000000001E-2</v>
      </c>
      <c r="Q58" t="s">
        <v>60</v>
      </c>
      <c r="R58">
        <v>1.01</v>
      </c>
      <c r="S58">
        <v>1.323E-2</v>
      </c>
      <c r="T58">
        <v>1.609E-2</v>
      </c>
      <c r="U58">
        <v>39.79</v>
      </c>
    </row>
    <row r="59" spans="1:21">
      <c r="A59" t="s">
        <v>62</v>
      </c>
      <c r="B59" t="s">
        <v>59</v>
      </c>
      <c r="C59" s="81">
        <v>38503</v>
      </c>
      <c r="D59">
        <v>38.909999999999997</v>
      </c>
      <c r="E59" s="81">
        <v>38504</v>
      </c>
      <c r="F59">
        <v>39.560699999999997</v>
      </c>
      <c r="G59" s="14">
        <v>1.67E-2</v>
      </c>
      <c r="H59">
        <v>81.290000000000006</v>
      </c>
      <c r="I59" s="14">
        <v>1.6299999999999999E-2</v>
      </c>
      <c r="J59">
        <v>128</v>
      </c>
      <c r="K59">
        <v>4980.4799999999996</v>
      </c>
      <c r="L59">
        <v>2694.64</v>
      </c>
      <c r="M59">
        <v>2</v>
      </c>
      <c r="N59">
        <v>40.64</v>
      </c>
      <c r="O59" s="14">
        <v>-7.4000000000000003E-3</v>
      </c>
      <c r="P59" s="14">
        <v>1.67E-2</v>
      </c>
      <c r="Q59" t="s">
        <v>60</v>
      </c>
      <c r="R59">
        <v>1.02</v>
      </c>
      <c r="S59">
        <v>1.6389999999999998E-2</v>
      </c>
      <c r="T59">
        <v>3.15E-3</v>
      </c>
      <c r="U59">
        <v>39.71</v>
      </c>
    </row>
    <row r="60" spans="1:21">
      <c r="A60" t="s">
        <v>73</v>
      </c>
      <c r="B60" t="s">
        <v>59</v>
      </c>
      <c r="C60" s="81">
        <v>38533</v>
      </c>
      <c r="D60">
        <v>17.559999999999999</v>
      </c>
      <c r="E60" s="81">
        <v>38534</v>
      </c>
      <c r="F60">
        <v>17.587800000000001</v>
      </c>
      <c r="G60" s="14">
        <v>1.6000000000000001E-3</v>
      </c>
      <c r="H60">
        <v>5.0599999999999996</v>
      </c>
      <c r="I60" s="14">
        <v>1E-3</v>
      </c>
      <c r="J60">
        <v>284</v>
      </c>
      <c r="K60">
        <v>4987.04</v>
      </c>
      <c r="L60">
        <v>2699.7</v>
      </c>
      <c r="M60">
        <v>2</v>
      </c>
      <c r="N60">
        <v>2.5299999999999998</v>
      </c>
      <c r="O60" s="14">
        <v>0</v>
      </c>
      <c r="P60" s="14">
        <v>6.7999999999999996E-3</v>
      </c>
      <c r="Q60" t="s">
        <v>60</v>
      </c>
      <c r="R60">
        <v>1</v>
      </c>
      <c r="S60">
        <v>1.2999999999999999E-3</v>
      </c>
      <c r="T60">
        <v>1.5089999999999999E-2</v>
      </c>
      <c r="U60">
        <v>39.299999999999997</v>
      </c>
    </row>
    <row r="61" spans="1:21">
      <c r="A61" t="s">
        <v>66</v>
      </c>
      <c r="B61" t="s">
        <v>59</v>
      </c>
      <c r="C61" s="81">
        <v>38533</v>
      </c>
      <c r="D61">
        <v>21.25</v>
      </c>
      <c r="E61" s="81">
        <v>38534</v>
      </c>
      <c r="F61">
        <v>21.0184</v>
      </c>
      <c r="G61" s="14">
        <v>-1.09E-2</v>
      </c>
      <c r="H61">
        <v>-56.77</v>
      </c>
      <c r="I61" s="14">
        <v>-1.14E-2</v>
      </c>
      <c r="J61">
        <v>235</v>
      </c>
      <c r="K61">
        <v>4993.75</v>
      </c>
      <c r="L61">
        <v>2642.93</v>
      </c>
      <c r="M61">
        <v>2</v>
      </c>
      <c r="N61">
        <v>-28.39</v>
      </c>
      <c r="O61" s="14">
        <v>-1.09E-2</v>
      </c>
      <c r="P61" s="14">
        <v>6.4000000000000003E-3</v>
      </c>
      <c r="Q61" t="s">
        <v>60</v>
      </c>
      <c r="R61">
        <v>0.99</v>
      </c>
      <c r="S61">
        <v>-1.12E-2</v>
      </c>
      <c r="T61">
        <v>1.2489999999999999E-2</v>
      </c>
      <c r="U61">
        <v>39.35</v>
      </c>
    </row>
    <row r="62" spans="1:21">
      <c r="A62" t="s">
        <v>66</v>
      </c>
      <c r="B62" t="s">
        <v>59</v>
      </c>
      <c r="C62" s="81">
        <v>38562</v>
      </c>
      <c r="D62">
        <v>21.72</v>
      </c>
      <c r="E62" s="81">
        <v>38565</v>
      </c>
      <c r="F62">
        <v>22.5289</v>
      </c>
      <c r="G62" s="14">
        <v>3.7199999999999997E-2</v>
      </c>
      <c r="H62">
        <v>183.75</v>
      </c>
      <c r="I62" s="14">
        <v>3.6799999999999999E-2</v>
      </c>
      <c r="J62">
        <v>230</v>
      </c>
      <c r="K62">
        <v>4995.6000000000004</v>
      </c>
      <c r="L62">
        <v>2826.68</v>
      </c>
      <c r="M62">
        <v>2</v>
      </c>
      <c r="N62">
        <v>91.88</v>
      </c>
      <c r="O62" s="14">
        <v>-2E-3</v>
      </c>
      <c r="P62" s="14">
        <v>3.7199999999999997E-2</v>
      </c>
      <c r="Q62" t="s">
        <v>60</v>
      </c>
      <c r="R62">
        <v>1.04</v>
      </c>
      <c r="S62">
        <v>3.6339999999999997E-2</v>
      </c>
      <c r="T62">
        <v>4.7539999999999999E-2</v>
      </c>
      <c r="U62">
        <v>39.53</v>
      </c>
    </row>
    <row r="63" spans="1:21">
      <c r="A63" t="s">
        <v>65</v>
      </c>
      <c r="B63" t="s">
        <v>59</v>
      </c>
      <c r="C63" s="81">
        <v>38562</v>
      </c>
      <c r="D63">
        <v>17.420000000000002</v>
      </c>
      <c r="E63" s="81">
        <v>38565</v>
      </c>
      <c r="F63">
        <v>17.960899999999999</v>
      </c>
      <c r="G63" s="14">
        <v>3.1099999999999999E-2</v>
      </c>
      <c r="H63">
        <v>152.38</v>
      </c>
      <c r="I63" s="14">
        <v>3.0499999999999999E-2</v>
      </c>
      <c r="J63">
        <v>287</v>
      </c>
      <c r="K63">
        <v>4999.54</v>
      </c>
      <c r="L63">
        <v>2979.06</v>
      </c>
      <c r="M63">
        <v>2</v>
      </c>
      <c r="N63">
        <v>76.19</v>
      </c>
      <c r="O63" s="14">
        <v>-2.0999999999999999E-3</v>
      </c>
      <c r="P63" s="14">
        <v>3.1099999999999999E-2</v>
      </c>
      <c r="Q63" t="s">
        <v>60</v>
      </c>
      <c r="R63">
        <v>1.03</v>
      </c>
      <c r="S63">
        <v>3.0300000000000001E-2</v>
      </c>
      <c r="T63">
        <v>6.0400000000000002E-3</v>
      </c>
      <c r="U63">
        <v>39.56</v>
      </c>
    </row>
    <row r="64" spans="1:21">
      <c r="A64" t="s">
        <v>66</v>
      </c>
      <c r="B64" t="s">
        <v>59</v>
      </c>
      <c r="C64" s="81">
        <v>38595</v>
      </c>
      <c r="D64">
        <v>24.05</v>
      </c>
      <c r="E64" s="81">
        <v>38596</v>
      </c>
      <c r="F64">
        <v>24.396000000000001</v>
      </c>
      <c r="G64" s="14">
        <v>1.44E-2</v>
      </c>
      <c r="H64">
        <v>69.55</v>
      </c>
      <c r="I64" s="14">
        <v>1.4E-2</v>
      </c>
      <c r="J64">
        <v>207</v>
      </c>
      <c r="K64">
        <v>4978.3500000000004</v>
      </c>
      <c r="L64">
        <v>3048.62</v>
      </c>
      <c r="M64">
        <v>2</v>
      </c>
      <c r="N64">
        <v>34.78</v>
      </c>
      <c r="O64" s="14">
        <v>-1.7399999999999999E-2</v>
      </c>
      <c r="P64" s="14">
        <v>1.44E-2</v>
      </c>
      <c r="Q64" t="s">
        <v>60</v>
      </c>
      <c r="R64">
        <v>1.01</v>
      </c>
      <c r="S64">
        <v>1.4080000000000001E-2</v>
      </c>
      <c r="T64">
        <v>1.6219999999999998E-2</v>
      </c>
      <c r="U64">
        <v>38.369999999999997</v>
      </c>
    </row>
    <row r="65" spans="1:21">
      <c r="A65" t="s">
        <v>62</v>
      </c>
      <c r="B65" t="s">
        <v>59</v>
      </c>
      <c r="C65" s="81">
        <v>38595</v>
      </c>
      <c r="D65">
        <v>47.42</v>
      </c>
      <c r="E65" s="81">
        <v>38596</v>
      </c>
      <c r="F65">
        <v>48.271799999999999</v>
      </c>
      <c r="G65" s="14">
        <v>1.7999999999999999E-2</v>
      </c>
      <c r="H65">
        <v>87.44</v>
      </c>
      <c r="I65" s="14">
        <v>1.7600000000000001E-2</v>
      </c>
      <c r="J65">
        <v>105</v>
      </c>
      <c r="K65">
        <v>4979.1000000000004</v>
      </c>
      <c r="L65">
        <v>3136.06</v>
      </c>
      <c r="M65">
        <v>2</v>
      </c>
      <c r="N65">
        <v>43.72</v>
      </c>
      <c r="O65" s="14">
        <v>-2.7799999999999998E-2</v>
      </c>
      <c r="P65" s="14">
        <v>1.7999999999999999E-2</v>
      </c>
      <c r="Q65" t="s">
        <v>60</v>
      </c>
      <c r="R65">
        <v>1.02</v>
      </c>
      <c r="S65">
        <v>1.7610000000000001E-2</v>
      </c>
      <c r="T65">
        <v>3.5300000000000002E-3</v>
      </c>
      <c r="U65">
        <v>38.369999999999997</v>
      </c>
    </row>
    <row r="66" spans="1:21">
      <c r="A66" t="s">
        <v>66</v>
      </c>
      <c r="B66" t="s">
        <v>59</v>
      </c>
      <c r="C66" s="81">
        <v>38625</v>
      </c>
      <c r="D66">
        <v>28.53</v>
      </c>
      <c r="E66" s="81">
        <v>38628</v>
      </c>
      <c r="F66">
        <v>28.7576</v>
      </c>
      <c r="G66" s="14">
        <v>8.0000000000000002E-3</v>
      </c>
      <c r="H66">
        <v>37.82</v>
      </c>
      <c r="I66" s="14">
        <v>7.6E-3</v>
      </c>
      <c r="J66">
        <v>175</v>
      </c>
      <c r="K66">
        <v>4992.75</v>
      </c>
      <c r="L66">
        <v>3173.89</v>
      </c>
      <c r="M66">
        <v>2</v>
      </c>
      <c r="N66">
        <v>18.91</v>
      </c>
      <c r="O66" s="14">
        <v>-6.6E-3</v>
      </c>
      <c r="P66" s="14">
        <v>8.0000000000000002E-3</v>
      </c>
      <c r="Q66" t="s">
        <v>60</v>
      </c>
      <c r="R66">
        <v>1.01</v>
      </c>
      <c r="S66">
        <v>7.7499999999999999E-3</v>
      </c>
      <c r="T66">
        <v>9.8600000000000007E-3</v>
      </c>
      <c r="U66">
        <v>38.020000000000003</v>
      </c>
    </row>
    <row r="67" spans="1:21">
      <c r="A67" t="s">
        <v>65</v>
      </c>
      <c r="B67" t="s">
        <v>59</v>
      </c>
      <c r="C67" s="81">
        <v>38625</v>
      </c>
      <c r="D67">
        <v>21.27</v>
      </c>
      <c r="E67" s="81">
        <v>38628</v>
      </c>
      <c r="F67">
        <v>21.5809</v>
      </c>
      <c r="G67" s="14">
        <v>1.46E-2</v>
      </c>
      <c r="H67">
        <v>70.709999999999994</v>
      </c>
      <c r="I67" s="14">
        <v>1.41E-2</v>
      </c>
      <c r="J67">
        <v>235</v>
      </c>
      <c r="K67">
        <v>4998.45</v>
      </c>
      <c r="L67">
        <v>3244.59</v>
      </c>
      <c r="M67">
        <v>2</v>
      </c>
      <c r="N67">
        <v>35.35</v>
      </c>
      <c r="O67" s="14">
        <v>-1.6199999999999999E-2</v>
      </c>
      <c r="P67" s="14">
        <v>1.46E-2</v>
      </c>
      <c r="Q67" t="s">
        <v>60</v>
      </c>
      <c r="R67">
        <v>1.01</v>
      </c>
      <c r="S67">
        <v>1.4279999999999999E-2</v>
      </c>
      <c r="T67">
        <v>6.5300000000000002E-3</v>
      </c>
      <c r="U67">
        <v>38.06</v>
      </c>
    </row>
    <row r="68" spans="1:21">
      <c r="A68" t="s">
        <v>66</v>
      </c>
      <c r="B68" t="s">
        <v>59</v>
      </c>
      <c r="C68" s="81">
        <v>38656</v>
      </c>
      <c r="D68">
        <v>27.04</v>
      </c>
      <c r="E68" s="81">
        <v>38657</v>
      </c>
      <c r="F68">
        <v>27.757300000000001</v>
      </c>
      <c r="G68" s="14">
        <v>2.6499999999999999E-2</v>
      </c>
      <c r="H68">
        <v>129.97999999999999</v>
      </c>
      <c r="I68" s="14">
        <v>2.6100000000000002E-2</v>
      </c>
      <c r="J68">
        <v>184</v>
      </c>
      <c r="K68">
        <v>4975.3599999999997</v>
      </c>
      <c r="L68">
        <v>3374.57</v>
      </c>
      <c r="M68">
        <v>2</v>
      </c>
      <c r="N68">
        <v>64.989999999999995</v>
      </c>
      <c r="O68" s="14">
        <v>-3.2899999999999999E-2</v>
      </c>
      <c r="P68" s="14">
        <v>2.6499999999999999E-2</v>
      </c>
      <c r="Q68" t="s">
        <v>60</v>
      </c>
      <c r="R68">
        <v>1.03</v>
      </c>
      <c r="S68">
        <v>2.598E-2</v>
      </c>
      <c r="T68">
        <v>1.171E-2</v>
      </c>
      <c r="U68">
        <v>37.58</v>
      </c>
    </row>
    <row r="69" spans="1:21">
      <c r="A69" t="s">
        <v>65</v>
      </c>
      <c r="B69" t="s">
        <v>59</v>
      </c>
      <c r="C69" s="81">
        <v>38656</v>
      </c>
      <c r="D69">
        <v>20.39</v>
      </c>
      <c r="E69" s="81">
        <v>38657</v>
      </c>
      <c r="F69">
        <v>20.631399999999999</v>
      </c>
      <c r="G69" s="14">
        <v>1.18E-2</v>
      </c>
      <c r="H69">
        <v>56.7</v>
      </c>
      <c r="I69" s="14">
        <v>1.14E-2</v>
      </c>
      <c r="J69">
        <v>245</v>
      </c>
      <c r="K69">
        <v>4995.55</v>
      </c>
      <c r="L69">
        <v>3431.27</v>
      </c>
      <c r="M69">
        <v>2</v>
      </c>
      <c r="N69">
        <v>28.35</v>
      </c>
      <c r="O69" s="14">
        <v>-1.34E-2</v>
      </c>
      <c r="P69" s="14">
        <v>1.18E-2</v>
      </c>
      <c r="Q69" t="s">
        <v>60</v>
      </c>
      <c r="R69">
        <v>1.01</v>
      </c>
      <c r="S69">
        <v>1.153E-2</v>
      </c>
      <c r="T69">
        <v>1.4460000000000001E-2</v>
      </c>
      <c r="U69">
        <v>37.729999999999997</v>
      </c>
    </row>
    <row r="70" spans="1:21">
      <c r="A70" t="s">
        <v>64</v>
      </c>
      <c r="B70" t="s">
        <v>59</v>
      </c>
      <c r="C70" s="81">
        <v>38686</v>
      </c>
      <c r="D70">
        <v>25.98</v>
      </c>
      <c r="E70" s="81">
        <v>38687</v>
      </c>
      <c r="F70">
        <v>26.7041</v>
      </c>
      <c r="G70" s="14">
        <v>2.7900000000000001E-2</v>
      </c>
      <c r="H70">
        <v>136.57</v>
      </c>
      <c r="I70" s="14">
        <v>2.7400000000000001E-2</v>
      </c>
      <c r="J70">
        <v>226</v>
      </c>
      <c r="K70">
        <v>4980.8999999999996</v>
      </c>
      <c r="L70">
        <v>3567.85</v>
      </c>
      <c r="M70">
        <v>2</v>
      </c>
      <c r="N70">
        <v>68.290000000000006</v>
      </c>
      <c r="O70" s="14">
        <v>-5.0000000000000001E-4</v>
      </c>
      <c r="P70" s="14">
        <v>2.7900000000000001E-2</v>
      </c>
      <c r="Q70" t="s">
        <v>60</v>
      </c>
      <c r="R70">
        <v>1.03</v>
      </c>
      <c r="S70">
        <v>2.7269999999999999E-2</v>
      </c>
      <c r="T70">
        <v>1.5740000000000001E-2</v>
      </c>
      <c r="U70">
        <v>37.1</v>
      </c>
    </row>
    <row r="71" spans="1:21">
      <c r="A71" t="s">
        <v>65</v>
      </c>
      <c r="B71" t="s">
        <v>59</v>
      </c>
      <c r="C71" s="81">
        <v>38686</v>
      </c>
      <c r="D71">
        <v>21.74</v>
      </c>
      <c r="E71" s="81">
        <v>38687</v>
      </c>
      <c r="F71">
        <v>22.6311</v>
      </c>
      <c r="G71" s="14">
        <v>4.1000000000000002E-2</v>
      </c>
      <c r="H71">
        <v>201.77</v>
      </c>
      <c r="I71" s="14">
        <v>4.0500000000000001E-2</v>
      </c>
      <c r="J71">
        <v>229</v>
      </c>
      <c r="K71">
        <v>4978.46</v>
      </c>
      <c r="L71">
        <v>3769.61</v>
      </c>
      <c r="M71">
        <v>2</v>
      </c>
      <c r="N71">
        <v>100.88</v>
      </c>
      <c r="O71" s="14">
        <v>-4.1000000000000003E-3</v>
      </c>
      <c r="P71" s="14">
        <v>4.1000000000000002E-2</v>
      </c>
      <c r="Q71" t="s">
        <v>60</v>
      </c>
      <c r="R71">
        <v>1.04</v>
      </c>
      <c r="S71">
        <v>3.9949999999999999E-2</v>
      </c>
      <c r="T71">
        <v>1.268E-2</v>
      </c>
      <c r="U71">
        <v>37.08</v>
      </c>
    </row>
    <row r="72" spans="1:21">
      <c r="A72" t="s">
        <v>65</v>
      </c>
      <c r="B72" t="s">
        <v>59</v>
      </c>
      <c r="C72" s="81">
        <v>38716</v>
      </c>
      <c r="D72">
        <v>22.01</v>
      </c>
      <c r="E72" s="81">
        <v>38720</v>
      </c>
      <c r="F72">
        <v>23.193000000000001</v>
      </c>
      <c r="G72" s="14">
        <v>5.3800000000000001E-2</v>
      </c>
      <c r="H72">
        <v>266.27999999999997</v>
      </c>
      <c r="I72" s="14">
        <v>5.33E-2</v>
      </c>
      <c r="J72">
        <v>227</v>
      </c>
      <c r="K72">
        <v>4996.2700000000004</v>
      </c>
      <c r="L72">
        <v>4035.89</v>
      </c>
      <c r="M72">
        <v>2</v>
      </c>
      <c r="N72">
        <v>133.13999999999999</v>
      </c>
      <c r="O72" s="14">
        <v>-8.9999999999999993E-3</v>
      </c>
      <c r="P72" s="14">
        <v>5.3800000000000001E-2</v>
      </c>
      <c r="Q72" t="s">
        <v>60</v>
      </c>
      <c r="R72">
        <v>1.05</v>
      </c>
      <c r="S72">
        <v>5.2139999999999999E-2</v>
      </c>
      <c r="T72">
        <v>1.2189999999999999E-2</v>
      </c>
      <c r="U72">
        <v>36.299999999999997</v>
      </c>
    </row>
    <row r="73" spans="1:21">
      <c r="A73" t="s">
        <v>69</v>
      </c>
      <c r="B73" t="s">
        <v>59</v>
      </c>
      <c r="C73" s="81">
        <v>38716</v>
      </c>
      <c r="D73">
        <v>12.93</v>
      </c>
      <c r="E73" s="81">
        <v>38720</v>
      </c>
      <c r="F73">
        <v>13.383900000000001</v>
      </c>
      <c r="G73" s="14">
        <v>3.5099999999999999E-2</v>
      </c>
      <c r="H73">
        <v>171.35</v>
      </c>
      <c r="I73" s="14">
        <v>3.4299999999999997E-2</v>
      </c>
      <c r="J73">
        <v>386</v>
      </c>
      <c r="K73">
        <v>4990.9799999999996</v>
      </c>
      <c r="L73">
        <v>4207.24</v>
      </c>
      <c r="M73">
        <v>2</v>
      </c>
      <c r="N73">
        <v>85.67</v>
      </c>
      <c r="O73" s="14">
        <v>-7.4000000000000003E-3</v>
      </c>
      <c r="P73" s="14">
        <v>3.5099999999999999E-2</v>
      </c>
      <c r="Q73" t="s">
        <v>60</v>
      </c>
      <c r="R73">
        <v>1.03</v>
      </c>
      <c r="S73">
        <v>3.4130000000000001E-2</v>
      </c>
      <c r="T73">
        <v>1.8010000000000002E-2</v>
      </c>
      <c r="U73">
        <v>36.26</v>
      </c>
    </row>
    <row r="74" spans="1:21">
      <c r="A74" t="s">
        <v>73</v>
      </c>
      <c r="B74" t="s">
        <v>59</v>
      </c>
      <c r="C74" s="81">
        <v>38748</v>
      </c>
      <c r="D74">
        <v>22.51</v>
      </c>
      <c r="E74" s="81">
        <v>38750</v>
      </c>
      <c r="F74">
        <v>21.584299999999999</v>
      </c>
      <c r="G74" s="14">
        <v>-4.1099999999999998E-2</v>
      </c>
      <c r="H74">
        <v>-207.72</v>
      </c>
      <c r="I74" s="14">
        <v>-4.1599999999999998E-2</v>
      </c>
      <c r="J74">
        <v>222</v>
      </c>
      <c r="K74">
        <v>4997.22</v>
      </c>
      <c r="L74">
        <v>3999.51</v>
      </c>
      <c r="M74">
        <v>3</v>
      </c>
      <c r="N74">
        <v>-69.239999999999995</v>
      </c>
      <c r="O74" s="14">
        <v>-4.1099999999999998E-2</v>
      </c>
      <c r="P74" s="14">
        <v>4.8999999999999998E-3</v>
      </c>
      <c r="Q74" t="s">
        <v>60</v>
      </c>
      <c r="R74">
        <v>0.96</v>
      </c>
      <c r="S74">
        <v>-4.2220000000000001E-2</v>
      </c>
      <c r="T74">
        <v>7.6350000000000001E-2</v>
      </c>
      <c r="U74">
        <v>35.18</v>
      </c>
    </row>
    <row r="75" spans="1:21">
      <c r="A75" t="s">
        <v>62</v>
      </c>
      <c r="B75" t="s">
        <v>59</v>
      </c>
      <c r="C75" s="81">
        <v>38748</v>
      </c>
      <c r="D75">
        <v>54.29</v>
      </c>
      <c r="E75" s="81">
        <v>38750</v>
      </c>
      <c r="F75">
        <v>52.499099999999999</v>
      </c>
      <c r="G75" s="14">
        <v>-3.3000000000000002E-2</v>
      </c>
      <c r="H75">
        <v>-166.76</v>
      </c>
      <c r="I75" s="14">
        <v>-3.3399999999999999E-2</v>
      </c>
      <c r="J75">
        <v>92</v>
      </c>
      <c r="K75">
        <v>4994.68</v>
      </c>
      <c r="L75">
        <v>3832.75</v>
      </c>
      <c r="M75">
        <v>3</v>
      </c>
      <c r="N75">
        <v>-55.59</v>
      </c>
      <c r="O75" s="14">
        <v>-3.3000000000000002E-2</v>
      </c>
      <c r="P75" s="14">
        <v>7.1000000000000004E-3</v>
      </c>
      <c r="Q75" t="s">
        <v>60</v>
      </c>
      <c r="R75">
        <v>0.97</v>
      </c>
      <c r="S75">
        <v>-3.3750000000000002E-2</v>
      </c>
      <c r="T75">
        <v>8.4700000000000001E-3</v>
      </c>
      <c r="U75">
        <v>35.17</v>
      </c>
    </row>
    <row r="76" spans="1:21">
      <c r="A76" t="s">
        <v>69</v>
      </c>
      <c r="B76" t="s">
        <v>59</v>
      </c>
      <c r="C76" s="81">
        <v>38776</v>
      </c>
      <c r="D76">
        <v>13.2</v>
      </c>
      <c r="E76" s="81">
        <v>38777</v>
      </c>
      <c r="F76">
        <v>13.1487</v>
      </c>
      <c r="G76" s="14">
        <v>-3.8999999999999998E-3</v>
      </c>
      <c r="H76">
        <v>-23.18</v>
      </c>
      <c r="I76" s="14">
        <v>-4.5999999999999999E-3</v>
      </c>
      <c r="J76">
        <v>378</v>
      </c>
      <c r="K76">
        <v>4989.6000000000004</v>
      </c>
      <c r="L76">
        <v>3809.57</v>
      </c>
      <c r="M76">
        <v>2</v>
      </c>
      <c r="N76">
        <v>-11.59</v>
      </c>
      <c r="O76" s="14">
        <v>-3.8999999999999998E-3</v>
      </c>
      <c r="P76" s="14">
        <v>1.01E-2</v>
      </c>
      <c r="Q76" t="s">
        <v>60</v>
      </c>
      <c r="R76">
        <v>1</v>
      </c>
      <c r="S76">
        <v>-4.28E-3</v>
      </c>
      <c r="T76">
        <v>2.9479999999999999E-2</v>
      </c>
      <c r="U76">
        <v>36.090000000000003</v>
      </c>
    </row>
    <row r="77" spans="1:21">
      <c r="A77" t="s">
        <v>65</v>
      </c>
      <c r="B77" t="s">
        <v>59</v>
      </c>
      <c r="C77" s="81">
        <v>38776</v>
      </c>
      <c r="D77">
        <v>25.58</v>
      </c>
      <c r="E77" s="81">
        <v>38777</v>
      </c>
      <c r="F77">
        <v>26.2867</v>
      </c>
      <c r="G77" s="14">
        <v>2.76E-2</v>
      </c>
      <c r="H77">
        <v>135.81</v>
      </c>
      <c r="I77" s="14">
        <v>2.7199999999999998E-2</v>
      </c>
      <c r="J77">
        <v>195</v>
      </c>
      <c r="K77">
        <v>4988.1000000000004</v>
      </c>
      <c r="L77">
        <v>3945.38</v>
      </c>
      <c r="M77">
        <v>2</v>
      </c>
      <c r="N77">
        <v>67.900000000000006</v>
      </c>
      <c r="O77" s="14">
        <v>-9.4999999999999998E-3</v>
      </c>
      <c r="P77" s="14">
        <v>2.76E-2</v>
      </c>
      <c r="Q77" t="s">
        <v>60</v>
      </c>
      <c r="R77">
        <v>1.03</v>
      </c>
      <c r="S77">
        <v>2.7060000000000001E-2</v>
      </c>
      <c r="T77">
        <v>3.1329999999999997E-2</v>
      </c>
      <c r="U77">
        <v>36.08</v>
      </c>
    </row>
    <row r="78" spans="1:21">
      <c r="A78" t="s">
        <v>66</v>
      </c>
      <c r="B78" t="s">
        <v>59</v>
      </c>
      <c r="C78" s="81">
        <v>38807</v>
      </c>
      <c r="D78">
        <v>34.799999999999997</v>
      </c>
      <c r="E78" s="81">
        <v>38810</v>
      </c>
      <c r="F78">
        <v>36.582000000000001</v>
      </c>
      <c r="G78" s="14">
        <v>5.1200000000000002E-2</v>
      </c>
      <c r="H78">
        <v>252.83</v>
      </c>
      <c r="I78" s="14">
        <v>5.0799999999999998E-2</v>
      </c>
      <c r="J78">
        <v>143</v>
      </c>
      <c r="K78">
        <v>4976.3999999999996</v>
      </c>
      <c r="L78">
        <v>4198.21</v>
      </c>
      <c r="M78">
        <v>2</v>
      </c>
      <c r="N78">
        <v>126.42</v>
      </c>
      <c r="O78" s="14">
        <v>-1.0500000000000001E-2</v>
      </c>
      <c r="P78" s="14">
        <v>5.1200000000000002E-2</v>
      </c>
      <c r="Q78" t="s">
        <v>60</v>
      </c>
      <c r="R78">
        <v>1.05</v>
      </c>
      <c r="S78">
        <v>4.9750000000000003E-2</v>
      </c>
      <c r="T78">
        <v>2.2689999999999998E-2</v>
      </c>
      <c r="U78">
        <v>35.700000000000003</v>
      </c>
    </row>
    <row r="79" spans="1:21">
      <c r="A79" t="s">
        <v>69</v>
      </c>
      <c r="B79" t="s">
        <v>59</v>
      </c>
      <c r="C79" s="81">
        <v>38807</v>
      </c>
      <c r="D79">
        <v>13.77</v>
      </c>
      <c r="E79" s="81">
        <v>38810</v>
      </c>
      <c r="F79">
        <v>13.9617</v>
      </c>
      <c r="G79" s="14">
        <v>1.3899999999999999E-2</v>
      </c>
      <c r="H79">
        <v>65.98</v>
      </c>
      <c r="I79" s="14">
        <v>1.32E-2</v>
      </c>
      <c r="J79">
        <v>363</v>
      </c>
      <c r="K79">
        <v>4998.51</v>
      </c>
      <c r="L79">
        <v>4264.1899999999996</v>
      </c>
      <c r="M79">
        <v>2</v>
      </c>
      <c r="N79">
        <v>32.99</v>
      </c>
      <c r="O79" s="14">
        <v>-4.8999999999999998E-3</v>
      </c>
      <c r="P79" s="14">
        <v>1.3899999999999999E-2</v>
      </c>
      <c r="Q79" t="s">
        <v>60</v>
      </c>
      <c r="R79">
        <v>1.01</v>
      </c>
      <c r="S79">
        <v>1.3469999999999999E-2</v>
      </c>
      <c r="T79">
        <v>3.628E-2</v>
      </c>
      <c r="U79">
        <v>35.86</v>
      </c>
    </row>
    <row r="80" spans="1:21">
      <c r="A80" t="s">
        <v>62</v>
      </c>
      <c r="B80" t="s">
        <v>59</v>
      </c>
      <c r="C80" s="81">
        <v>38835</v>
      </c>
      <c r="D80">
        <v>53.96</v>
      </c>
      <c r="E80" s="81">
        <v>38838</v>
      </c>
      <c r="F80">
        <v>55.465600000000002</v>
      </c>
      <c r="G80" s="14">
        <v>2.7900000000000001E-2</v>
      </c>
      <c r="H80">
        <v>136.51</v>
      </c>
      <c r="I80" s="14">
        <v>2.75E-2</v>
      </c>
      <c r="J80">
        <v>92</v>
      </c>
      <c r="K80">
        <v>4964.32</v>
      </c>
      <c r="L80">
        <v>4400.7</v>
      </c>
      <c r="M80">
        <v>2</v>
      </c>
      <c r="N80">
        <v>68.260000000000005</v>
      </c>
      <c r="O80" s="14">
        <v>-4.7000000000000002E-3</v>
      </c>
      <c r="P80" s="14">
        <v>2.7900000000000001E-2</v>
      </c>
      <c r="Q80" t="s">
        <v>60</v>
      </c>
      <c r="R80">
        <v>1.03</v>
      </c>
      <c r="S80">
        <v>2.7320000000000001E-2</v>
      </c>
      <c r="T80">
        <v>1.3849999999999999E-2</v>
      </c>
      <c r="U80">
        <v>34.81</v>
      </c>
    </row>
    <row r="81" spans="1:21">
      <c r="A81" t="s">
        <v>73</v>
      </c>
      <c r="B81" t="s">
        <v>59</v>
      </c>
      <c r="C81" s="81">
        <v>38835</v>
      </c>
      <c r="D81">
        <v>24.65</v>
      </c>
      <c r="E81" s="81">
        <v>38838</v>
      </c>
      <c r="F81">
        <v>25.078499999999998</v>
      </c>
      <c r="G81" s="14">
        <v>1.7399999999999999E-2</v>
      </c>
      <c r="H81">
        <v>84.53</v>
      </c>
      <c r="I81" s="14">
        <v>1.7000000000000001E-2</v>
      </c>
      <c r="J81">
        <v>202</v>
      </c>
      <c r="K81">
        <v>4979.3</v>
      </c>
      <c r="L81">
        <v>4485.2299999999996</v>
      </c>
      <c r="M81">
        <v>2</v>
      </c>
      <c r="N81">
        <v>42.27</v>
      </c>
      <c r="O81" s="14">
        <v>-1.4E-2</v>
      </c>
      <c r="P81" s="14">
        <v>1.7399999999999999E-2</v>
      </c>
      <c r="Q81" t="s">
        <v>60</v>
      </c>
      <c r="R81">
        <v>1.02</v>
      </c>
      <c r="S81">
        <v>1.703E-2</v>
      </c>
      <c r="T81">
        <v>1.0290000000000001E-2</v>
      </c>
      <c r="U81">
        <v>34.92</v>
      </c>
    </row>
    <row r="82" spans="1:21">
      <c r="A82" t="s">
        <v>75</v>
      </c>
      <c r="B82" t="s">
        <v>59</v>
      </c>
      <c r="C82" s="81">
        <v>38868</v>
      </c>
      <c r="D82">
        <v>21.57</v>
      </c>
      <c r="E82" s="81">
        <v>38869</v>
      </c>
      <c r="F82">
        <v>21.749400000000001</v>
      </c>
      <c r="G82" s="14">
        <v>8.3000000000000001E-3</v>
      </c>
      <c r="H82">
        <v>39.130000000000003</v>
      </c>
      <c r="I82" s="14">
        <v>7.9000000000000008E-3</v>
      </c>
      <c r="J82">
        <v>231</v>
      </c>
      <c r="K82">
        <v>4982.67</v>
      </c>
      <c r="L82">
        <v>4524.3599999999997</v>
      </c>
      <c r="M82">
        <v>2</v>
      </c>
      <c r="N82">
        <v>19.57</v>
      </c>
      <c r="O82" s="14">
        <v>-7.4999999999999997E-3</v>
      </c>
      <c r="P82" s="14">
        <v>8.3000000000000001E-3</v>
      </c>
      <c r="Q82" t="s">
        <v>60</v>
      </c>
      <c r="R82">
        <v>1.01</v>
      </c>
      <c r="S82">
        <v>8.0499999999999999E-3</v>
      </c>
      <c r="T82">
        <v>8.9800000000000001E-3</v>
      </c>
      <c r="U82">
        <v>34.4</v>
      </c>
    </row>
    <row r="83" spans="1:21">
      <c r="A83" t="s">
        <v>73</v>
      </c>
      <c r="B83" t="s">
        <v>59</v>
      </c>
      <c r="C83" s="81">
        <v>38898</v>
      </c>
      <c r="D83">
        <v>24.09</v>
      </c>
      <c r="E83" s="81">
        <v>38901</v>
      </c>
      <c r="F83">
        <v>23.857600000000001</v>
      </c>
      <c r="G83" s="14">
        <v>-9.5999999999999992E-3</v>
      </c>
      <c r="H83">
        <v>-50.17</v>
      </c>
      <c r="I83" s="14">
        <v>-1.01E-2</v>
      </c>
      <c r="J83">
        <v>207</v>
      </c>
      <c r="K83">
        <v>4986.63</v>
      </c>
      <c r="L83">
        <v>4474.2</v>
      </c>
      <c r="M83">
        <v>2</v>
      </c>
      <c r="N83">
        <v>-25.08</v>
      </c>
      <c r="O83" s="14">
        <v>-9.5999999999999992E-3</v>
      </c>
      <c r="P83" s="14">
        <v>1.0999999999999999E-2</v>
      </c>
      <c r="Q83" t="s">
        <v>60</v>
      </c>
      <c r="R83">
        <v>0.99</v>
      </c>
      <c r="S83">
        <v>-9.9000000000000008E-3</v>
      </c>
      <c r="T83">
        <v>1.7950000000000001E-2</v>
      </c>
      <c r="U83">
        <v>34.340000000000003</v>
      </c>
    </row>
    <row r="84" spans="1:21">
      <c r="A84" t="s">
        <v>62</v>
      </c>
      <c r="B84" t="s">
        <v>59</v>
      </c>
      <c r="C84" s="81">
        <v>38898</v>
      </c>
      <c r="D84">
        <v>53.6</v>
      </c>
      <c r="E84" s="81">
        <v>38901</v>
      </c>
      <c r="F84">
        <v>53.8628</v>
      </c>
      <c r="G84" s="14">
        <v>4.8999999999999998E-3</v>
      </c>
      <c r="H84">
        <v>22.44</v>
      </c>
      <c r="I84" s="14">
        <v>4.4999999999999997E-3</v>
      </c>
      <c r="J84">
        <v>93</v>
      </c>
      <c r="K84">
        <v>4984.8</v>
      </c>
      <c r="L84">
        <v>4496.63</v>
      </c>
      <c r="M84">
        <v>2</v>
      </c>
      <c r="N84">
        <v>11.22</v>
      </c>
      <c r="O84" s="14">
        <v>-8.6E-3</v>
      </c>
      <c r="P84" s="14">
        <v>6.0000000000000001E-3</v>
      </c>
      <c r="Q84" t="s">
        <v>60</v>
      </c>
      <c r="R84">
        <v>1</v>
      </c>
      <c r="S84">
        <v>4.6899999999999997E-3</v>
      </c>
      <c r="T84">
        <v>1.4590000000000001E-2</v>
      </c>
      <c r="U84">
        <v>34.33</v>
      </c>
    </row>
    <row r="85" spans="1:21">
      <c r="A85" t="s">
        <v>73</v>
      </c>
      <c r="B85" t="s">
        <v>59</v>
      </c>
      <c r="C85" s="81">
        <v>38929</v>
      </c>
      <c r="D85">
        <v>24.67</v>
      </c>
      <c r="E85" s="81">
        <v>38931</v>
      </c>
      <c r="F85">
        <v>24.087499999999999</v>
      </c>
      <c r="G85" s="14">
        <v>-2.3599999999999999E-2</v>
      </c>
      <c r="H85">
        <v>-119.69</v>
      </c>
      <c r="I85" s="14">
        <v>-2.4E-2</v>
      </c>
      <c r="J85">
        <v>202</v>
      </c>
      <c r="K85">
        <v>4983.34</v>
      </c>
      <c r="L85">
        <v>4376.9399999999996</v>
      </c>
      <c r="M85">
        <v>3</v>
      </c>
      <c r="N85">
        <v>-39.9</v>
      </c>
      <c r="O85" s="14">
        <v>-2.3599999999999999E-2</v>
      </c>
      <c r="P85" s="14">
        <v>2.8999999999999998E-3</v>
      </c>
      <c r="Q85" t="s">
        <v>60</v>
      </c>
      <c r="R85">
        <v>0.98</v>
      </c>
      <c r="S85">
        <v>-2.41E-2</v>
      </c>
      <c r="T85">
        <v>2.8799999999999999E-2</v>
      </c>
      <c r="U85">
        <v>34.39</v>
      </c>
    </row>
    <row r="86" spans="1:21">
      <c r="A86" t="s">
        <v>66</v>
      </c>
      <c r="B86" t="s">
        <v>59</v>
      </c>
      <c r="C86" s="81">
        <v>38929</v>
      </c>
      <c r="D86">
        <v>34.380000000000003</v>
      </c>
      <c r="E86" s="81">
        <v>38931</v>
      </c>
      <c r="F86">
        <v>34.137</v>
      </c>
      <c r="G86" s="14">
        <v>-7.1000000000000004E-3</v>
      </c>
      <c r="H86">
        <v>-37.229999999999997</v>
      </c>
      <c r="I86" s="14">
        <v>-7.4999999999999997E-3</v>
      </c>
      <c r="J86">
        <v>145</v>
      </c>
      <c r="K86">
        <v>4985.1000000000004</v>
      </c>
      <c r="L86">
        <v>4339.71</v>
      </c>
      <c r="M86">
        <v>3</v>
      </c>
      <c r="N86">
        <v>-12.41</v>
      </c>
      <c r="O86" s="14">
        <v>-2.63E-2</v>
      </c>
      <c r="P86" s="14">
        <v>4.7999999999999996E-3</v>
      </c>
      <c r="Q86" t="s">
        <v>60</v>
      </c>
      <c r="R86">
        <v>0.99</v>
      </c>
      <c r="S86">
        <v>-7.2899999999999996E-3</v>
      </c>
      <c r="T86">
        <v>1.6809999999999999E-2</v>
      </c>
      <c r="U86">
        <v>34.4</v>
      </c>
    </row>
    <row r="87" spans="1:21">
      <c r="A87" t="s">
        <v>73</v>
      </c>
      <c r="B87" t="s">
        <v>59</v>
      </c>
      <c r="C87" s="81">
        <v>38960</v>
      </c>
      <c r="D87">
        <v>24.85</v>
      </c>
      <c r="E87" s="81">
        <v>38961</v>
      </c>
      <c r="F87">
        <v>25.299399999999999</v>
      </c>
      <c r="G87" s="14">
        <v>1.8100000000000002E-2</v>
      </c>
      <c r="H87">
        <v>88.32</v>
      </c>
      <c r="I87" s="14">
        <v>1.77E-2</v>
      </c>
      <c r="J87">
        <v>201</v>
      </c>
      <c r="K87">
        <v>4994.8500000000004</v>
      </c>
      <c r="L87">
        <v>4428.03</v>
      </c>
      <c r="M87">
        <v>2</v>
      </c>
      <c r="N87">
        <v>44.16</v>
      </c>
      <c r="O87" s="14">
        <v>-2.7000000000000001E-3</v>
      </c>
      <c r="P87" s="14">
        <v>1.8100000000000002E-2</v>
      </c>
      <c r="Q87" t="s">
        <v>60</v>
      </c>
      <c r="R87">
        <v>1.02</v>
      </c>
      <c r="S87">
        <v>1.7729999999999999E-2</v>
      </c>
      <c r="T87">
        <v>2.5020000000000001E-2</v>
      </c>
      <c r="U87">
        <v>34.840000000000003</v>
      </c>
    </row>
    <row r="88" spans="1:21">
      <c r="A88" t="s">
        <v>65</v>
      </c>
      <c r="B88" t="s">
        <v>59</v>
      </c>
      <c r="C88" s="81">
        <v>38960</v>
      </c>
      <c r="D88">
        <v>25.21</v>
      </c>
      <c r="E88" s="81">
        <v>38961</v>
      </c>
      <c r="F88">
        <v>25.924900000000001</v>
      </c>
      <c r="G88" s="14">
        <v>2.8400000000000002E-2</v>
      </c>
      <c r="H88">
        <v>139.56</v>
      </c>
      <c r="I88" s="14">
        <v>2.8000000000000001E-2</v>
      </c>
      <c r="J88">
        <v>198</v>
      </c>
      <c r="K88">
        <v>4991.58</v>
      </c>
      <c r="L88">
        <v>4567.59</v>
      </c>
      <c r="M88">
        <v>2</v>
      </c>
      <c r="N88">
        <v>69.78</v>
      </c>
      <c r="O88" s="14">
        <v>-1.9E-3</v>
      </c>
      <c r="P88" s="14">
        <v>2.8400000000000002E-2</v>
      </c>
      <c r="Q88" t="s">
        <v>60</v>
      </c>
      <c r="R88">
        <v>1.03</v>
      </c>
      <c r="S88">
        <v>2.777E-2</v>
      </c>
      <c r="T88">
        <v>1.004E-2</v>
      </c>
      <c r="U88">
        <v>34.82</v>
      </c>
    </row>
    <row r="89" spans="1:21">
      <c r="A89" t="s">
        <v>66</v>
      </c>
      <c r="B89" t="s">
        <v>59</v>
      </c>
      <c r="C89" s="81">
        <v>38989</v>
      </c>
      <c r="D89">
        <v>33.51</v>
      </c>
      <c r="E89" s="81">
        <v>38992</v>
      </c>
      <c r="F89">
        <v>33.7288</v>
      </c>
      <c r="G89" s="14">
        <v>6.4999999999999997E-3</v>
      </c>
      <c r="H89">
        <v>30.6</v>
      </c>
      <c r="I89" s="14">
        <v>6.1000000000000004E-3</v>
      </c>
      <c r="J89">
        <v>149</v>
      </c>
      <c r="K89">
        <v>4992.99</v>
      </c>
      <c r="L89">
        <v>4598.1899999999996</v>
      </c>
      <c r="M89">
        <v>2</v>
      </c>
      <c r="N89">
        <v>15.3</v>
      </c>
      <c r="O89" s="14">
        <v>-1.01E-2</v>
      </c>
      <c r="P89" s="14">
        <v>2.29E-2</v>
      </c>
      <c r="Q89" t="s">
        <v>60</v>
      </c>
      <c r="R89">
        <v>1.01</v>
      </c>
      <c r="S89">
        <v>6.3099999999999996E-3</v>
      </c>
      <c r="T89">
        <v>2.146E-2</v>
      </c>
      <c r="U89">
        <v>34.28</v>
      </c>
    </row>
    <row r="90" spans="1:21">
      <c r="A90" t="s">
        <v>65</v>
      </c>
      <c r="B90" t="s">
        <v>59</v>
      </c>
      <c r="C90" s="81">
        <v>38989</v>
      </c>
      <c r="D90">
        <v>25.47</v>
      </c>
      <c r="E90" s="81">
        <v>38992</v>
      </c>
      <c r="F90">
        <v>25.3094</v>
      </c>
      <c r="G90" s="14">
        <v>-6.3E-3</v>
      </c>
      <c r="H90">
        <v>-33.47</v>
      </c>
      <c r="I90" s="14">
        <v>-6.7000000000000002E-3</v>
      </c>
      <c r="J90">
        <v>196</v>
      </c>
      <c r="K90">
        <v>4992.12</v>
      </c>
      <c r="L90">
        <v>4564.72</v>
      </c>
      <c r="M90">
        <v>2</v>
      </c>
      <c r="N90">
        <v>-16.739999999999998</v>
      </c>
      <c r="O90" s="14">
        <v>-7.0000000000000001E-3</v>
      </c>
      <c r="P90" s="14">
        <v>8.9999999999999993E-3</v>
      </c>
      <c r="Q90" t="s">
        <v>60</v>
      </c>
      <c r="R90">
        <v>0.99</v>
      </c>
      <c r="S90">
        <v>-6.5300000000000002E-3</v>
      </c>
      <c r="T90">
        <v>1.2829999999999999E-2</v>
      </c>
      <c r="U90">
        <v>34.28</v>
      </c>
    </row>
    <row r="91" spans="1:21">
      <c r="A91" t="s">
        <v>73</v>
      </c>
      <c r="B91" t="s">
        <v>59</v>
      </c>
      <c r="C91" s="81">
        <v>39021</v>
      </c>
      <c r="D91">
        <v>26.85</v>
      </c>
      <c r="E91" s="81">
        <v>39023</v>
      </c>
      <c r="F91">
        <v>27.2224</v>
      </c>
      <c r="G91" s="14">
        <v>1.3899999999999999E-2</v>
      </c>
      <c r="H91">
        <v>67.260000000000005</v>
      </c>
      <c r="I91" s="14">
        <v>1.35E-2</v>
      </c>
      <c r="J91">
        <v>186</v>
      </c>
      <c r="K91">
        <v>4994.1000000000004</v>
      </c>
      <c r="L91">
        <v>4631.9799999999996</v>
      </c>
      <c r="M91">
        <v>3</v>
      </c>
      <c r="N91">
        <v>22.42</v>
      </c>
      <c r="O91" s="14">
        <v>-6.1999999999999998E-3</v>
      </c>
      <c r="P91" s="14">
        <v>1.3899999999999999E-2</v>
      </c>
      <c r="Q91" t="s">
        <v>60</v>
      </c>
      <c r="R91">
        <v>1.01</v>
      </c>
      <c r="S91">
        <v>1.358E-2</v>
      </c>
      <c r="T91">
        <v>2.01E-2</v>
      </c>
      <c r="U91">
        <v>34.299999999999997</v>
      </c>
    </row>
    <row r="92" spans="1:21">
      <c r="A92" t="s">
        <v>65</v>
      </c>
      <c r="B92" t="s">
        <v>59</v>
      </c>
      <c r="C92" s="81">
        <v>39021</v>
      </c>
      <c r="D92">
        <v>27.52</v>
      </c>
      <c r="E92" s="81">
        <v>39023</v>
      </c>
      <c r="F92">
        <v>27.790800000000001</v>
      </c>
      <c r="G92" s="14">
        <v>9.7999999999999997E-3</v>
      </c>
      <c r="H92">
        <v>47.01</v>
      </c>
      <c r="I92" s="14">
        <v>9.4000000000000004E-3</v>
      </c>
      <c r="J92">
        <v>181</v>
      </c>
      <c r="K92">
        <v>4981.12</v>
      </c>
      <c r="L92">
        <v>4678.99</v>
      </c>
      <c r="M92">
        <v>3</v>
      </c>
      <c r="N92">
        <v>15.67</v>
      </c>
      <c r="O92" s="14">
        <v>-1.3299999999999999E-2</v>
      </c>
      <c r="P92" s="14">
        <v>1.72E-2</v>
      </c>
      <c r="Q92" t="s">
        <v>60</v>
      </c>
      <c r="R92">
        <v>1.01</v>
      </c>
      <c r="S92">
        <v>9.5899999999999996E-3</v>
      </c>
      <c r="T92">
        <v>3.98E-3</v>
      </c>
      <c r="U92">
        <v>34.21</v>
      </c>
    </row>
    <row r="93" spans="1:21">
      <c r="A93" t="s">
        <v>76</v>
      </c>
      <c r="B93" t="s">
        <v>59</v>
      </c>
      <c r="C93" s="81">
        <v>39051</v>
      </c>
      <c r="D93">
        <v>43.05</v>
      </c>
      <c r="E93" s="81">
        <v>39052</v>
      </c>
      <c r="F93">
        <v>42.6</v>
      </c>
      <c r="G93" s="14">
        <v>-1.0500000000000001E-2</v>
      </c>
      <c r="H93">
        <v>-54.01</v>
      </c>
      <c r="I93" s="14">
        <v>-1.09E-2</v>
      </c>
      <c r="J93">
        <v>153</v>
      </c>
      <c r="K93">
        <v>4975.5600000000004</v>
      </c>
      <c r="L93">
        <v>4624.9799999999996</v>
      </c>
      <c r="M93">
        <v>2</v>
      </c>
      <c r="N93">
        <v>-27</v>
      </c>
      <c r="O93" s="14">
        <v>-1.09E-2</v>
      </c>
      <c r="P93" s="14">
        <v>3.3E-3</v>
      </c>
      <c r="Q93" t="s">
        <v>60</v>
      </c>
      <c r="R93">
        <v>0.99</v>
      </c>
      <c r="S93">
        <v>-1.0710000000000001E-2</v>
      </c>
      <c r="T93">
        <v>2.0299999999999999E-2</v>
      </c>
      <c r="U93">
        <v>33.909999999999997</v>
      </c>
    </row>
    <row r="94" spans="1:21">
      <c r="A94" t="s">
        <v>73</v>
      </c>
      <c r="B94" t="s">
        <v>59</v>
      </c>
      <c r="C94" s="81">
        <v>39051</v>
      </c>
      <c r="D94">
        <v>29.88</v>
      </c>
      <c r="E94" s="81">
        <v>39055</v>
      </c>
      <c r="F94">
        <v>30.392299999999999</v>
      </c>
      <c r="G94" s="14">
        <v>1.7100000000000001E-2</v>
      </c>
      <c r="H94">
        <v>83.55</v>
      </c>
      <c r="I94" s="14">
        <v>1.67E-2</v>
      </c>
      <c r="J94">
        <v>167</v>
      </c>
      <c r="K94">
        <v>4989.96</v>
      </c>
      <c r="L94">
        <v>4708.53</v>
      </c>
      <c r="M94">
        <v>3</v>
      </c>
      <c r="N94">
        <v>27.85</v>
      </c>
      <c r="O94" s="14">
        <v>-2.2100000000000002E-2</v>
      </c>
      <c r="P94" s="14">
        <v>1.7100000000000001E-2</v>
      </c>
      <c r="Q94" t="s">
        <v>60</v>
      </c>
      <c r="R94">
        <v>1.02</v>
      </c>
      <c r="S94">
        <v>1.6799999999999999E-2</v>
      </c>
      <c r="T94">
        <v>2.751E-2</v>
      </c>
      <c r="U94">
        <v>34</v>
      </c>
    </row>
    <row r="95" spans="1:21">
      <c r="A95" t="s">
        <v>73</v>
      </c>
      <c r="B95" t="s">
        <v>59</v>
      </c>
      <c r="C95" s="81">
        <v>39080</v>
      </c>
      <c r="D95">
        <v>34.96</v>
      </c>
      <c r="E95" s="81">
        <v>39085</v>
      </c>
      <c r="F95">
        <v>35.235700000000001</v>
      </c>
      <c r="G95" s="14">
        <v>7.9000000000000008E-3</v>
      </c>
      <c r="H95">
        <v>37.42</v>
      </c>
      <c r="I95" s="14">
        <v>7.4999999999999997E-3</v>
      </c>
      <c r="J95">
        <v>143</v>
      </c>
      <c r="K95">
        <v>4999.28</v>
      </c>
      <c r="L95">
        <v>4745.95</v>
      </c>
      <c r="M95">
        <v>2</v>
      </c>
      <c r="N95">
        <v>18.71</v>
      </c>
      <c r="O95" s="14">
        <v>-3.0999999999999999E-3</v>
      </c>
      <c r="P95" s="14">
        <v>3.6299999999999999E-2</v>
      </c>
      <c r="Q95" t="s">
        <v>60</v>
      </c>
      <c r="R95">
        <v>1.01</v>
      </c>
      <c r="S95">
        <v>7.6600000000000001E-3</v>
      </c>
      <c r="T95">
        <v>9.1500000000000001E-3</v>
      </c>
      <c r="U95">
        <v>34</v>
      </c>
    </row>
    <row r="96" spans="1:21">
      <c r="A96" t="s">
        <v>65</v>
      </c>
      <c r="B96" t="s">
        <v>59</v>
      </c>
      <c r="C96" s="81">
        <v>39080</v>
      </c>
      <c r="D96">
        <v>31.05</v>
      </c>
      <c r="E96" s="81">
        <v>39085</v>
      </c>
      <c r="F96">
        <v>30.749199999999998</v>
      </c>
      <c r="G96" s="14">
        <v>-9.7000000000000003E-3</v>
      </c>
      <c r="H96">
        <v>-50.42</v>
      </c>
      <c r="I96" s="14">
        <v>-1.01E-2</v>
      </c>
      <c r="J96">
        <v>161</v>
      </c>
      <c r="K96">
        <v>4999.05</v>
      </c>
      <c r="L96">
        <v>4695.5200000000004</v>
      </c>
      <c r="M96">
        <v>2</v>
      </c>
      <c r="N96">
        <v>-25.21</v>
      </c>
      <c r="O96" s="14">
        <v>-9.7000000000000003E-3</v>
      </c>
      <c r="P96" s="14">
        <v>1.4999999999999999E-2</v>
      </c>
      <c r="Q96" t="s">
        <v>60</v>
      </c>
      <c r="R96">
        <v>0.99</v>
      </c>
      <c r="S96">
        <v>-9.9399999999999992E-3</v>
      </c>
      <c r="T96">
        <v>1.7590000000000001E-2</v>
      </c>
      <c r="U96">
        <v>34</v>
      </c>
    </row>
    <row r="97" spans="1:21">
      <c r="A97" t="s">
        <v>67</v>
      </c>
      <c r="B97" t="s">
        <v>59</v>
      </c>
      <c r="C97" s="81">
        <v>39113</v>
      </c>
      <c r="D97">
        <v>14.74</v>
      </c>
      <c r="E97" s="81">
        <v>39114</v>
      </c>
      <c r="F97">
        <v>15.1729</v>
      </c>
      <c r="G97" s="14">
        <v>2.9399999999999999E-2</v>
      </c>
      <c r="H97">
        <v>143.36000000000001</v>
      </c>
      <c r="I97" s="14">
        <v>2.87E-2</v>
      </c>
      <c r="J97">
        <v>339</v>
      </c>
      <c r="K97">
        <v>4996.8599999999997</v>
      </c>
      <c r="L97">
        <v>4838.8900000000003</v>
      </c>
      <c r="M97">
        <v>2</v>
      </c>
      <c r="N97">
        <v>71.680000000000007</v>
      </c>
      <c r="O97" s="14">
        <v>-8.5000000000000006E-3</v>
      </c>
      <c r="P97" s="14">
        <v>2.9399999999999999E-2</v>
      </c>
      <c r="Q97" t="s">
        <v>60</v>
      </c>
      <c r="R97">
        <v>1.03</v>
      </c>
      <c r="S97">
        <v>2.862E-2</v>
      </c>
      <c r="T97">
        <v>3.8550000000000001E-2</v>
      </c>
      <c r="U97">
        <v>34.020000000000003</v>
      </c>
    </row>
    <row r="98" spans="1:21">
      <c r="A98" t="s">
        <v>72</v>
      </c>
      <c r="B98" t="s">
        <v>59</v>
      </c>
      <c r="C98" s="81">
        <v>39113</v>
      </c>
      <c r="D98">
        <v>77.930000000000007</v>
      </c>
      <c r="E98" s="81">
        <v>39115</v>
      </c>
      <c r="F98">
        <v>78.202399999999997</v>
      </c>
      <c r="G98" s="14">
        <v>3.5000000000000001E-3</v>
      </c>
      <c r="H98">
        <v>15.36</v>
      </c>
      <c r="I98" s="14">
        <v>3.0999999999999999E-3</v>
      </c>
      <c r="J98">
        <v>83</v>
      </c>
      <c r="K98">
        <v>4967.13</v>
      </c>
      <c r="L98">
        <v>4854.25</v>
      </c>
      <c r="M98">
        <v>3</v>
      </c>
      <c r="N98">
        <v>5.12</v>
      </c>
      <c r="O98" s="14">
        <v>-1.4999999999999999E-2</v>
      </c>
      <c r="P98" s="14">
        <v>3.5000000000000001E-3</v>
      </c>
      <c r="Q98" t="s">
        <v>60</v>
      </c>
      <c r="R98">
        <v>1</v>
      </c>
      <c r="S98">
        <v>3.29E-3</v>
      </c>
      <c r="T98">
        <v>2.5329999999999998E-2</v>
      </c>
      <c r="U98">
        <v>33.81</v>
      </c>
    </row>
    <row r="99" spans="1:21">
      <c r="A99" t="s">
        <v>76</v>
      </c>
      <c r="B99" t="s">
        <v>59</v>
      </c>
      <c r="C99" s="81">
        <v>39141</v>
      </c>
      <c r="D99">
        <v>40.5</v>
      </c>
      <c r="E99" s="81">
        <v>39142</v>
      </c>
      <c r="F99">
        <v>40.549999999999997</v>
      </c>
      <c r="G99" s="14">
        <v>1.1999999999999999E-3</v>
      </c>
      <c r="H99">
        <v>4.16</v>
      </c>
      <c r="I99" s="14">
        <v>8.0000000000000004E-4</v>
      </c>
      <c r="J99">
        <v>163</v>
      </c>
      <c r="K99">
        <v>4992.4399999999996</v>
      </c>
      <c r="L99">
        <v>4858.42</v>
      </c>
      <c r="M99">
        <v>2</v>
      </c>
      <c r="N99">
        <v>2.08</v>
      </c>
      <c r="O99" s="14">
        <v>-1.11E-2</v>
      </c>
      <c r="P99" s="14">
        <v>2.2499999999999999E-2</v>
      </c>
      <c r="Q99" t="s">
        <v>60</v>
      </c>
      <c r="R99">
        <v>1</v>
      </c>
      <c r="S99">
        <v>1.0300000000000001E-3</v>
      </c>
      <c r="T99">
        <v>2.2599999999999999E-3</v>
      </c>
      <c r="U99">
        <v>33.619999999999997</v>
      </c>
    </row>
    <row r="100" spans="1:21">
      <c r="A100" t="s">
        <v>74</v>
      </c>
      <c r="B100" t="s">
        <v>59</v>
      </c>
      <c r="C100" s="81">
        <v>39141</v>
      </c>
      <c r="D100">
        <v>33.5</v>
      </c>
      <c r="E100" s="81">
        <v>39142</v>
      </c>
      <c r="F100">
        <v>33.603099999999998</v>
      </c>
      <c r="G100" s="14">
        <v>3.0999999999999999E-3</v>
      </c>
      <c r="H100">
        <v>13.36</v>
      </c>
      <c r="I100" s="14">
        <v>2.7000000000000001E-3</v>
      </c>
      <c r="J100">
        <v>149</v>
      </c>
      <c r="K100">
        <v>4991.5</v>
      </c>
      <c r="L100">
        <v>4871.78</v>
      </c>
      <c r="M100">
        <v>2</v>
      </c>
      <c r="N100">
        <v>6.68</v>
      </c>
      <c r="O100" s="14">
        <v>-7.9000000000000008E-3</v>
      </c>
      <c r="P100" s="14">
        <v>7.3000000000000001E-3</v>
      </c>
      <c r="Q100" t="s">
        <v>60</v>
      </c>
      <c r="R100">
        <v>1</v>
      </c>
      <c r="S100">
        <v>2.8700000000000002E-3</v>
      </c>
      <c r="T100">
        <v>1.8400000000000001E-3</v>
      </c>
      <c r="U100">
        <v>33.61</v>
      </c>
    </row>
    <row r="101" spans="1:21">
      <c r="A101" t="s">
        <v>76</v>
      </c>
      <c r="B101" t="s">
        <v>59</v>
      </c>
      <c r="C101" s="81">
        <v>39171</v>
      </c>
      <c r="D101">
        <v>41.5</v>
      </c>
      <c r="E101" s="81">
        <v>39174</v>
      </c>
      <c r="F101">
        <v>41.6</v>
      </c>
      <c r="G101" s="14">
        <v>2.3999999999999998E-3</v>
      </c>
      <c r="H101">
        <v>9.98</v>
      </c>
      <c r="I101" s="14">
        <v>2E-3</v>
      </c>
      <c r="J101">
        <v>160</v>
      </c>
      <c r="K101">
        <v>4971.55</v>
      </c>
      <c r="L101">
        <v>4881.76</v>
      </c>
      <c r="M101">
        <v>2</v>
      </c>
      <c r="N101">
        <v>4.99</v>
      </c>
      <c r="O101" s="14">
        <v>0</v>
      </c>
      <c r="P101" s="14">
        <v>1.61E-2</v>
      </c>
      <c r="Q101" t="s">
        <v>60</v>
      </c>
      <c r="R101">
        <v>1</v>
      </c>
      <c r="S101">
        <v>2.2100000000000002E-3</v>
      </c>
      <c r="T101">
        <v>6.7000000000000002E-4</v>
      </c>
      <c r="U101">
        <v>33.44</v>
      </c>
    </row>
    <row r="102" spans="1:21">
      <c r="A102" t="s">
        <v>64</v>
      </c>
      <c r="B102" t="s">
        <v>59</v>
      </c>
      <c r="C102" s="81">
        <v>39171</v>
      </c>
      <c r="D102">
        <v>36.9</v>
      </c>
      <c r="E102" s="81">
        <v>39174</v>
      </c>
      <c r="F102">
        <v>37.541899999999998</v>
      </c>
      <c r="G102" s="14">
        <v>1.7399999999999999E-2</v>
      </c>
      <c r="H102">
        <v>84.51</v>
      </c>
      <c r="I102" s="14">
        <v>1.7000000000000001E-2</v>
      </c>
      <c r="J102">
        <v>180</v>
      </c>
      <c r="K102">
        <v>4973.05</v>
      </c>
      <c r="L102">
        <v>4966.26</v>
      </c>
      <c r="M102">
        <v>2</v>
      </c>
      <c r="N102">
        <v>42.25</v>
      </c>
      <c r="O102" s="14">
        <v>-9.9000000000000008E-3</v>
      </c>
      <c r="P102" s="14">
        <v>1.7399999999999999E-2</v>
      </c>
      <c r="Q102" t="s">
        <v>60</v>
      </c>
      <c r="R102">
        <v>1.02</v>
      </c>
      <c r="S102">
        <v>1.7049999999999999E-2</v>
      </c>
      <c r="T102">
        <v>1.4840000000000001E-2</v>
      </c>
      <c r="U102">
        <v>33.450000000000003</v>
      </c>
    </row>
    <row r="103" spans="1:21">
      <c r="A103" t="s">
        <v>71</v>
      </c>
      <c r="B103" t="s">
        <v>59</v>
      </c>
      <c r="C103" s="81">
        <v>39202</v>
      </c>
      <c r="D103">
        <v>45.1</v>
      </c>
      <c r="E103" s="81">
        <v>39203</v>
      </c>
      <c r="F103">
        <v>45.226199999999999</v>
      </c>
      <c r="G103" s="14">
        <v>2.8E-3</v>
      </c>
      <c r="H103">
        <v>11.88</v>
      </c>
      <c r="I103" s="14">
        <v>2.3999999999999998E-3</v>
      </c>
      <c r="J103">
        <v>110</v>
      </c>
      <c r="K103">
        <v>4961</v>
      </c>
      <c r="L103">
        <v>4978.1400000000003</v>
      </c>
      <c r="M103">
        <v>2</v>
      </c>
      <c r="N103">
        <v>5.94</v>
      </c>
      <c r="O103" s="14">
        <v>-8.9999999999999998E-4</v>
      </c>
      <c r="P103" s="14">
        <v>1.24E-2</v>
      </c>
      <c r="Q103" t="s">
        <v>60</v>
      </c>
      <c r="R103">
        <v>1</v>
      </c>
      <c r="S103">
        <v>2.5899999999999999E-3</v>
      </c>
      <c r="T103">
        <v>1.4460000000000001E-2</v>
      </c>
      <c r="U103">
        <v>33.159999999999997</v>
      </c>
    </row>
    <row r="104" spans="1:21">
      <c r="A104" t="s">
        <v>76</v>
      </c>
      <c r="B104" t="s">
        <v>59</v>
      </c>
      <c r="C104" s="81">
        <v>39202</v>
      </c>
      <c r="D104">
        <v>41.69</v>
      </c>
      <c r="E104" s="81">
        <v>39204</v>
      </c>
      <c r="F104">
        <v>41.1</v>
      </c>
      <c r="G104" s="14">
        <v>-1.4200000000000001E-2</v>
      </c>
      <c r="H104">
        <v>-72.69</v>
      </c>
      <c r="I104" s="14">
        <v>-1.46E-2</v>
      </c>
      <c r="J104">
        <v>163</v>
      </c>
      <c r="K104">
        <v>4982.38</v>
      </c>
      <c r="L104">
        <v>4905.45</v>
      </c>
      <c r="M104">
        <v>3</v>
      </c>
      <c r="N104">
        <v>-24.23</v>
      </c>
      <c r="O104" s="14">
        <v>-1.4200000000000001E-2</v>
      </c>
      <c r="P104" s="14">
        <v>1.0999999999999999E-2</v>
      </c>
      <c r="Q104" t="s">
        <v>60</v>
      </c>
      <c r="R104">
        <v>0.99</v>
      </c>
      <c r="S104">
        <v>-1.4489999999999999E-2</v>
      </c>
      <c r="T104">
        <v>1.7090000000000001E-2</v>
      </c>
      <c r="U104">
        <v>33.299999999999997</v>
      </c>
    </row>
    <row r="105" spans="1:21">
      <c r="A105" t="s">
        <v>66</v>
      </c>
      <c r="B105" t="s">
        <v>59</v>
      </c>
      <c r="C105" s="81">
        <v>39233</v>
      </c>
      <c r="D105">
        <v>51.65</v>
      </c>
      <c r="E105" s="81">
        <v>39234</v>
      </c>
      <c r="F105">
        <v>52.438000000000002</v>
      </c>
      <c r="G105" s="14">
        <v>1.5299999999999999E-2</v>
      </c>
      <c r="H105">
        <v>73.650000000000006</v>
      </c>
      <c r="I105" s="14">
        <v>1.49E-2</v>
      </c>
      <c r="J105">
        <v>96</v>
      </c>
      <c r="K105">
        <v>4958.3999999999996</v>
      </c>
      <c r="L105">
        <v>4979.1000000000004</v>
      </c>
      <c r="M105">
        <v>2</v>
      </c>
      <c r="N105">
        <v>36.82</v>
      </c>
      <c r="O105" s="14">
        <v>-4.0000000000000001E-3</v>
      </c>
      <c r="P105" s="14">
        <v>1.5299999999999999E-2</v>
      </c>
      <c r="Q105" t="s">
        <v>60</v>
      </c>
      <c r="R105">
        <v>1.02</v>
      </c>
      <c r="S105">
        <v>1.494E-2</v>
      </c>
      <c r="T105">
        <v>2.9440000000000001E-2</v>
      </c>
      <c r="U105">
        <v>33.270000000000003</v>
      </c>
    </row>
    <row r="106" spans="1:21">
      <c r="A106" t="s">
        <v>65</v>
      </c>
      <c r="B106" t="s">
        <v>59</v>
      </c>
      <c r="C106" s="81">
        <v>39233</v>
      </c>
      <c r="D106">
        <v>38.47</v>
      </c>
      <c r="E106" s="81">
        <v>39234</v>
      </c>
      <c r="F106">
        <v>39.2712</v>
      </c>
      <c r="G106" s="14">
        <v>2.0799999999999999E-2</v>
      </c>
      <c r="H106">
        <v>101.36</v>
      </c>
      <c r="I106" s="14">
        <v>2.0400000000000001E-2</v>
      </c>
      <c r="J106">
        <v>129</v>
      </c>
      <c r="K106">
        <v>4962.63</v>
      </c>
      <c r="L106">
        <v>5080.46</v>
      </c>
      <c r="M106">
        <v>2</v>
      </c>
      <c r="N106">
        <v>50.68</v>
      </c>
      <c r="O106" s="14">
        <v>-1.1999999999999999E-3</v>
      </c>
      <c r="P106" s="14">
        <v>2.0799999999999999E-2</v>
      </c>
      <c r="Q106" t="s">
        <v>60</v>
      </c>
      <c r="R106">
        <v>1.02</v>
      </c>
      <c r="S106">
        <v>2.0420000000000001E-2</v>
      </c>
      <c r="T106">
        <v>5.47E-3</v>
      </c>
      <c r="U106">
        <v>33.299999999999997</v>
      </c>
    </row>
    <row r="107" spans="1:21">
      <c r="A107" t="s">
        <v>73</v>
      </c>
      <c r="B107" t="s">
        <v>59</v>
      </c>
      <c r="C107" s="81">
        <v>39262</v>
      </c>
      <c r="D107">
        <v>40.42</v>
      </c>
      <c r="E107" s="81">
        <v>39265</v>
      </c>
      <c r="F107">
        <v>41.602800000000002</v>
      </c>
      <c r="G107" s="14">
        <v>2.93E-2</v>
      </c>
      <c r="H107">
        <v>143.49</v>
      </c>
      <c r="I107" s="14">
        <v>2.8899999999999999E-2</v>
      </c>
      <c r="J107">
        <v>123</v>
      </c>
      <c r="K107">
        <v>4971.66</v>
      </c>
      <c r="L107">
        <v>5223.95</v>
      </c>
      <c r="M107">
        <v>2</v>
      </c>
      <c r="N107">
        <v>71.739999999999995</v>
      </c>
      <c r="O107" s="14">
        <v>-7.4000000000000003E-3</v>
      </c>
      <c r="P107" s="14">
        <v>2.93E-2</v>
      </c>
      <c r="Q107" t="s">
        <v>60</v>
      </c>
      <c r="R107">
        <v>1.03</v>
      </c>
      <c r="S107">
        <v>2.8649999999999998E-2</v>
      </c>
      <c r="T107">
        <v>8.2299999999999995E-3</v>
      </c>
      <c r="U107">
        <v>32.979999999999997</v>
      </c>
    </row>
    <row r="108" spans="1:21">
      <c r="A108" t="s">
        <v>66</v>
      </c>
      <c r="B108" t="s">
        <v>59</v>
      </c>
      <c r="C108" s="81">
        <v>39262</v>
      </c>
      <c r="D108">
        <v>53.5</v>
      </c>
      <c r="E108" s="81">
        <v>39265</v>
      </c>
      <c r="F108">
        <v>55.232599999999998</v>
      </c>
      <c r="G108" s="14">
        <v>3.2399999999999998E-2</v>
      </c>
      <c r="H108">
        <v>159.13</v>
      </c>
      <c r="I108" s="14">
        <v>3.2000000000000001E-2</v>
      </c>
      <c r="J108">
        <v>93</v>
      </c>
      <c r="K108">
        <v>4975.5</v>
      </c>
      <c r="L108">
        <v>5383.08</v>
      </c>
      <c r="M108">
        <v>2</v>
      </c>
      <c r="N108">
        <v>79.56</v>
      </c>
      <c r="O108" s="14">
        <v>-1.2500000000000001E-2</v>
      </c>
      <c r="P108" s="14">
        <v>3.2399999999999998E-2</v>
      </c>
      <c r="Q108" t="s">
        <v>60</v>
      </c>
      <c r="R108">
        <v>1.03</v>
      </c>
      <c r="S108">
        <v>3.168E-2</v>
      </c>
      <c r="T108">
        <v>3.0300000000000001E-3</v>
      </c>
      <c r="U108">
        <v>33</v>
      </c>
    </row>
    <row r="109" spans="1:21">
      <c r="A109" t="s">
        <v>62</v>
      </c>
      <c r="B109" t="s">
        <v>59</v>
      </c>
      <c r="C109" s="81">
        <v>39294</v>
      </c>
      <c r="D109">
        <v>65.790000000000006</v>
      </c>
      <c r="E109" s="81">
        <v>39296</v>
      </c>
      <c r="F109">
        <v>65.119200000000006</v>
      </c>
      <c r="G109" s="14">
        <v>-1.0200000000000001E-2</v>
      </c>
      <c r="H109">
        <v>-52.31</v>
      </c>
      <c r="I109" s="14">
        <v>-1.06E-2</v>
      </c>
      <c r="J109">
        <v>75</v>
      </c>
      <c r="K109">
        <v>4934.25</v>
      </c>
      <c r="L109">
        <v>5330.77</v>
      </c>
      <c r="M109">
        <v>3</v>
      </c>
      <c r="N109">
        <v>-17.440000000000001</v>
      </c>
      <c r="O109" s="14">
        <v>-2.5899999999999999E-2</v>
      </c>
      <c r="P109" s="14">
        <v>2.87E-2</v>
      </c>
      <c r="Q109" t="s">
        <v>60</v>
      </c>
      <c r="R109">
        <v>0.99</v>
      </c>
      <c r="S109">
        <v>-1.0449999999999999E-2</v>
      </c>
      <c r="T109">
        <v>4.2130000000000001E-2</v>
      </c>
      <c r="U109">
        <v>32.08</v>
      </c>
    </row>
    <row r="110" spans="1:21">
      <c r="A110" t="s">
        <v>66</v>
      </c>
      <c r="B110" t="s">
        <v>59</v>
      </c>
      <c r="C110" s="81">
        <v>39294</v>
      </c>
      <c r="D110">
        <v>55.4</v>
      </c>
      <c r="E110" s="81">
        <v>39296</v>
      </c>
      <c r="F110">
        <v>55.480400000000003</v>
      </c>
      <c r="G110" s="14">
        <v>1.5E-3</v>
      </c>
      <c r="H110">
        <v>5.23</v>
      </c>
      <c r="I110" s="14">
        <v>1E-3</v>
      </c>
      <c r="J110">
        <v>90</v>
      </c>
      <c r="K110">
        <v>4986</v>
      </c>
      <c r="L110">
        <v>5336.01</v>
      </c>
      <c r="M110">
        <v>3</v>
      </c>
      <c r="N110">
        <v>1.74</v>
      </c>
      <c r="O110" s="14">
        <v>-3.5200000000000002E-2</v>
      </c>
      <c r="P110" s="14">
        <v>3.3799999999999997E-2</v>
      </c>
      <c r="Q110" t="s">
        <v>60</v>
      </c>
      <c r="R110">
        <v>1</v>
      </c>
      <c r="S110">
        <v>1.25E-3</v>
      </c>
      <c r="T110">
        <v>1.17E-2</v>
      </c>
      <c r="U110">
        <v>32.42</v>
      </c>
    </row>
    <row r="111" spans="1:21">
      <c r="A111" t="s">
        <v>71</v>
      </c>
      <c r="B111" t="s">
        <v>59</v>
      </c>
      <c r="C111" s="81">
        <v>39325</v>
      </c>
      <c r="D111">
        <v>47.99</v>
      </c>
      <c r="E111" s="81">
        <v>39329</v>
      </c>
      <c r="F111">
        <v>48.673200000000001</v>
      </c>
      <c r="G111" s="14">
        <v>1.4200000000000001E-2</v>
      </c>
      <c r="H111">
        <v>69.05</v>
      </c>
      <c r="I111" s="14">
        <v>1.38E-2</v>
      </c>
      <c r="J111">
        <v>104</v>
      </c>
      <c r="K111">
        <v>4990.96</v>
      </c>
      <c r="L111">
        <v>5405.06</v>
      </c>
      <c r="M111">
        <v>2</v>
      </c>
      <c r="N111">
        <v>34.53</v>
      </c>
      <c r="O111" s="14">
        <v>-5.3E-3</v>
      </c>
      <c r="P111" s="14">
        <v>1.4200000000000001E-2</v>
      </c>
      <c r="Q111" t="s">
        <v>60</v>
      </c>
      <c r="R111">
        <v>1.01</v>
      </c>
      <c r="S111">
        <v>1.3939999999999999E-2</v>
      </c>
      <c r="T111">
        <v>1.269E-2</v>
      </c>
      <c r="U111">
        <v>32.549999999999997</v>
      </c>
    </row>
    <row r="112" spans="1:21">
      <c r="A112" t="s">
        <v>77</v>
      </c>
      <c r="B112" t="s">
        <v>59</v>
      </c>
      <c r="C112" s="81">
        <v>39325</v>
      </c>
      <c r="D112">
        <v>25</v>
      </c>
      <c r="E112" s="81">
        <v>39329</v>
      </c>
      <c r="F112">
        <v>25.2928</v>
      </c>
      <c r="G112" s="14">
        <v>1.17E-2</v>
      </c>
      <c r="H112">
        <v>56.57</v>
      </c>
      <c r="I112" s="14">
        <v>1.1299999999999999E-2</v>
      </c>
      <c r="J112">
        <v>200</v>
      </c>
      <c r="K112">
        <v>5000</v>
      </c>
      <c r="L112">
        <v>5461.63</v>
      </c>
      <c r="M112">
        <v>2</v>
      </c>
      <c r="N112">
        <v>28.28</v>
      </c>
      <c r="O112" s="14">
        <v>-6.1000000000000004E-3</v>
      </c>
      <c r="P112" s="14">
        <v>1.17E-2</v>
      </c>
      <c r="Q112" t="s">
        <v>60</v>
      </c>
      <c r="R112">
        <v>1.01</v>
      </c>
      <c r="S112">
        <v>1.145E-2</v>
      </c>
      <c r="T112">
        <v>2.49E-3</v>
      </c>
      <c r="U112">
        <v>32.61</v>
      </c>
    </row>
    <row r="113" spans="1:21">
      <c r="A113" t="s">
        <v>73</v>
      </c>
      <c r="B113" t="s">
        <v>59</v>
      </c>
      <c r="C113" s="81">
        <v>39353</v>
      </c>
      <c r="D113">
        <v>56.46</v>
      </c>
      <c r="E113" s="81">
        <v>39356</v>
      </c>
      <c r="F113">
        <v>59.763100000000001</v>
      </c>
      <c r="G113" s="14">
        <v>5.8500000000000003E-2</v>
      </c>
      <c r="H113">
        <v>288.67</v>
      </c>
      <c r="I113" s="14">
        <v>5.8099999999999999E-2</v>
      </c>
      <c r="J113">
        <v>88</v>
      </c>
      <c r="K113">
        <v>4968.4799999999996</v>
      </c>
      <c r="L113">
        <v>5750.3</v>
      </c>
      <c r="M113">
        <v>2</v>
      </c>
      <c r="N113">
        <v>144.34</v>
      </c>
      <c r="O113" s="14">
        <v>-9.4000000000000004E-3</v>
      </c>
      <c r="P113" s="14">
        <v>5.8500000000000003E-2</v>
      </c>
      <c r="Q113" t="s">
        <v>60</v>
      </c>
      <c r="R113">
        <v>1.06</v>
      </c>
      <c r="S113">
        <v>5.6669999999999998E-2</v>
      </c>
      <c r="T113">
        <v>4.5220000000000003E-2</v>
      </c>
      <c r="U113">
        <v>32.14</v>
      </c>
    </row>
    <row r="114" spans="1:21">
      <c r="A114" t="s">
        <v>66</v>
      </c>
      <c r="B114" t="s">
        <v>59</v>
      </c>
      <c r="C114" s="81">
        <v>39353</v>
      </c>
      <c r="D114">
        <v>64.069999999999993</v>
      </c>
      <c r="E114" s="81">
        <v>39356</v>
      </c>
      <c r="F114">
        <v>66.965500000000006</v>
      </c>
      <c r="G114" s="14">
        <v>4.5199999999999997E-2</v>
      </c>
      <c r="H114">
        <v>223.85</v>
      </c>
      <c r="I114" s="14">
        <v>4.48E-2</v>
      </c>
      <c r="J114">
        <v>78</v>
      </c>
      <c r="K114">
        <v>4997.46</v>
      </c>
      <c r="L114">
        <v>5974.15</v>
      </c>
      <c r="M114">
        <v>2</v>
      </c>
      <c r="N114">
        <v>111.93</v>
      </c>
      <c r="O114" s="14">
        <v>-2.9999999999999997E-4</v>
      </c>
      <c r="P114" s="14">
        <v>4.5199999999999997E-2</v>
      </c>
      <c r="Q114" t="s">
        <v>60</v>
      </c>
      <c r="R114">
        <v>1.04</v>
      </c>
      <c r="S114">
        <v>4.4010000000000001E-2</v>
      </c>
      <c r="T114">
        <v>1.2659999999999999E-2</v>
      </c>
      <c r="U114">
        <v>32.33</v>
      </c>
    </row>
    <row r="115" spans="1:21">
      <c r="A115" t="s">
        <v>66</v>
      </c>
      <c r="B115" t="s">
        <v>59</v>
      </c>
      <c r="C115" s="81">
        <v>39386</v>
      </c>
      <c r="D115">
        <v>74.569999999999993</v>
      </c>
      <c r="E115" s="81">
        <v>39388</v>
      </c>
      <c r="F115">
        <v>70.636399999999995</v>
      </c>
      <c r="G115" s="14">
        <v>-5.28E-2</v>
      </c>
      <c r="H115">
        <v>-265.55</v>
      </c>
      <c r="I115" s="14">
        <v>-5.3199999999999997E-2</v>
      </c>
      <c r="J115">
        <v>67</v>
      </c>
      <c r="K115">
        <v>4996.1899999999996</v>
      </c>
      <c r="L115">
        <v>5708.6</v>
      </c>
      <c r="M115">
        <v>3</v>
      </c>
      <c r="N115">
        <v>-88.52</v>
      </c>
      <c r="O115" s="14">
        <v>-5.28E-2</v>
      </c>
      <c r="P115" s="14">
        <v>1.4E-2</v>
      </c>
      <c r="Q115" t="s">
        <v>60</v>
      </c>
      <c r="R115">
        <v>0.95</v>
      </c>
      <c r="S115">
        <v>-5.4399999999999997E-2</v>
      </c>
      <c r="T115">
        <v>9.8409999999999997E-2</v>
      </c>
      <c r="U115">
        <v>31.29</v>
      </c>
    </row>
    <row r="116" spans="1:21">
      <c r="A116" t="s">
        <v>67</v>
      </c>
      <c r="B116" t="s">
        <v>59</v>
      </c>
      <c r="C116" s="81">
        <v>39386</v>
      </c>
      <c r="D116">
        <v>21.52</v>
      </c>
      <c r="E116" s="81">
        <v>39388</v>
      </c>
      <c r="F116">
        <v>19.697800000000001</v>
      </c>
      <c r="G116" s="14">
        <v>-8.4699999999999998E-2</v>
      </c>
      <c r="H116">
        <v>-425.07</v>
      </c>
      <c r="I116" s="14">
        <v>-8.5099999999999995E-2</v>
      </c>
      <c r="J116">
        <v>232</v>
      </c>
      <c r="K116">
        <v>4992.6400000000003</v>
      </c>
      <c r="L116">
        <v>5283.53</v>
      </c>
      <c r="M116">
        <v>3</v>
      </c>
      <c r="N116">
        <v>-141.69</v>
      </c>
      <c r="O116" s="14">
        <v>-8.4699999999999998E-2</v>
      </c>
      <c r="P116" s="14">
        <v>9.5999999999999992E-3</v>
      </c>
      <c r="Q116" t="s">
        <v>60</v>
      </c>
      <c r="R116">
        <v>0.92</v>
      </c>
      <c r="S116">
        <v>-8.8730000000000003E-2</v>
      </c>
      <c r="T116">
        <v>3.4320000000000003E-2</v>
      </c>
      <c r="U116">
        <v>31.26</v>
      </c>
    </row>
    <row r="117" spans="1:21">
      <c r="A117" t="s">
        <v>73</v>
      </c>
      <c r="B117" t="s">
        <v>59</v>
      </c>
      <c r="C117" s="81">
        <v>39416</v>
      </c>
      <c r="D117">
        <v>58.8</v>
      </c>
      <c r="E117" s="81">
        <v>39420</v>
      </c>
      <c r="F117">
        <v>59.756300000000003</v>
      </c>
      <c r="G117" s="14">
        <v>1.6299999999999999E-2</v>
      </c>
      <c r="H117">
        <v>79.290000000000006</v>
      </c>
      <c r="I117" s="14">
        <v>1.5900000000000001E-2</v>
      </c>
      <c r="J117">
        <v>85</v>
      </c>
      <c r="K117">
        <v>4998</v>
      </c>
      <c r="L117">
        <v>5362.82</v>
      </c>
      <c r="M117">
        <v>3</v>
      </c>
      <c r="N117">
        <v>26.43</v>
      </c>
      <c r="O117" s="14">
        <v>-3.9899999999999998E-2</v>
      </c>
      <c r="P117" s="14">
        <v>2.2100000000000002E-2</v>
      </c>
      <c r="Q117" t="s">
        <v>60</v>
      </c>
      <c r="R117">
        <v>1.02</v>
      </c>
      <c r="S117">
        <v>1.5939999999999999E-2</v>
      </c>
      <c r="T117">
        <v>0.10466</v>
      </c>
      <c r="U117">
        <v>32.71</v>
      </c>
    </row>
    <row r="118" spans="1:21">
      <c r="A118" t="s">
        <v>66</v>
      </c>
      <c r="B118" t="s">
        <v>59</v>
      </c>
      <c r="C118" s="81">
        <v>39416</v>
      </c>
      <c r="D118">
        <v>70.52</v>
      </c>
      <c r="E118" s="81">
        <v>39420</v>
      </c>
      <c r="F118">
        <v>71.787599999999998</v>
      </c>
      <c r="G118" s="14">
        <v>1.7999999999999999E-2</v>
      </c>
      <c r="H118">
        <v>86.73</v>
      </c>
      <c r="I118" s="14">
        <v>1.7600000000000001E-2</v>
      </c>
      <c r="J118">
        <v>70</v>
      </c>
      <c r="K118">
        <v>4936.3999999999996</v>
      </c>
      <c r="L118">
        <v>5449.55</v>
      </c>
      <c r="M118">
        <v>3</v>
      </c>
      <c r="N118">
        <v>28.91</v>
      </c>
      <c r="O118" s="14">
        <v>-2.4199999999999999E-2</v>
      </c>
      <c r="P118" s="14">
        <v>2.1100000000000001E-2</v>
      </c>
      <c r="Q118" t="s">
        <v>60</v>
      </c>
      <c r="R118">
        <v>1.02</v>
      </c>
      <c r="S118">
        <v>1.762E-2</v>
      </c>
      <c r="T118">
        <v>1.6800000000000001E-3</v>
      </c>
      <c r="U118">
        <v>32.31</v>
      </c>
    </row>
    <row r="119" spans="1:21">
      <c r="A119" t="s">
        <v>67</v>
      </c>
      <c r="B119" t="s">
        <v>59</v>
      </c>
      <c r="C119" s="81">
        <v>39447</v>
      </c>
      <c r="D119">
        <v>20.059999999999999</v>
      </c>
      <c r="E119" s="81">
        <v>39450</v>
      </c>
      <c r="F119">
        <v>19.874400000000001</v>
      </c>
      <c r="G119" s="14">
        <v>-9.2999999999999992E-3</v>
      </c>
      <c r="H119">
        <v>-48.71</v>
      </c>
      <c r="I119" s="14">
        <v>-9.7999999999999997E-3</v>
      </c>
      <c r="J119">
        <v>249</v>
      </c>
      <c r="K119">
        <v>4994.9399999999996</v>
      </c>
      <c r="L119">
        <v>5400.84</v>
      </c>
      <c r="M119">
        <v>3</v>
      </c>
      <c r="N119">
        <v>-16.239999999999998</v>
      </c>
      <c r="O119" s="14">
        <v>-2.4299999999999999E-2</v>
      </c>
      <c r="P119" s="14">
        <v>1.18E-2</v>
      </c>
      <c r="Q119" t="s">
        <v>60</v>
      </c>
      <c r="R119">
        <v>0.99</v>
      </c>
      <c r="S119">
        <v>-9.5499999999999995E-3</v>
      </c>
      <c r="T119">
        <v>2.716E-2</v>
      </c>
      <c r="U119">
        <v>32.340000000000003</v>
      </c>
    </row>
    <row r="120" spans="1:21">
      <c r="A120" t="s">
        <v>65</v>
      </c>
      <c r="B120" t="s">
        <v>59</v>
      </c>
      <c r="C120" s="81">
        <v>39447</v>
      </c>
      <c r="D120">
        <v>46.1</v>
      </c>
      <c r="E120" s="81">
        <v>39450</v>
      </c>
      <c r="F120">
        <v>45.383200000000002</v>
      </c>
      <c r="G120" s="14">
        <v>-1.55E-2</v>
      </c>
      <c r="H120">
        <v>-79.42</v>
      </c>
      <c r="I120" s="14">
        <v>-1.6E-2</v>
      </c>
      <c r="J120">
        <v>108</v>
      </c>
      <c r="K120">
        <v>4978.8</v>
      </c>
      <c r="L120">
        <v>5321.42</v>
      </c>
      <c r="M120">
        <v>3</v>
      </c>
      <c r="N120">
        <v>-26.47</v>
      </c>
      <c r="O120" s="14">
        <v>-1.5599999999999999E-2</v>
      </c>
      <c r="P120" s="14">
        <v>1.43E-2</v>
      </c>
      <c r="Q120" t="s">
        <v>60</v>
      </c>
      <c r="R120">
        <v>0.98</v>
      </c>
      <c r="S120">
        <v>-1.5879999999999998E-2</v>
      </c>
      <c r="T120">
        <v>6.3299999999999997E-3</v>
      </c>
      <c r="U120">
        <v>32.24</v>
      </c>
    </row>
    <row r="121" spans="1:21">
      <c r="A121" t="s">
        <v>61</v>
      </c>
      <c r="B121" t="s">
        <v>59</v>
      </c>
      <c r="C121" s="81">
        <v>39478</v>
      </c>
      <c r="D121">
        <v>80.400000000000006</v>
      </c>
      <c r="E121" s="81">
        <v>39479</v>
      </c>
      <c r="F121">
        <v>80.174099999999996</v>
      </c>
      <c r="G121" s="14">
        <v>-2.8E-3</v>
      </c>
      <c r="H121">
        <v>-16</v>
      </c>
      <c r="I121" s="14">
        <v>-3.2000000000000002E-3</v>
      </c>
      <c r="J121">
        <v>92</v>
      </c>
      <c r="K121">
        <v>4982.3500000000004</v>
      </c>
      <c r="L121">
        <v>5305.43</v>
      </c>
      <c r="M121">
        <v>2</v>
      </c>
      <c r="N121">
        <v>-8</v>
      </c>
      <c r="O121" s="14">
        <v>-3.2000000000000002E-3</v>
      </c>
      <c r="P121" s="14">
        <v>4.3E-3</v>
      </c>
      <c r="Q121" t="s">
        <v>60</v>
      </c>
      <c r="R121">
        <v>1</v>
      </c>
      <c r="S121">
        <v>-3.0100000000000001E-3</v>
      </c>
      <c r="T121">
        <v>1.286E-2</v>
      </c>
      <c r="U121">
        <v>32.53</v>
      </c>
    </row>
    <row r="122" spans="1:21">
      <c r="A122" t="s">
        <v>76</v>
      </c>
      <c r="B122" t="s">
        <v>59</v>
      </c>
      <c r="C122" s="81">
        <v>39478</v>
      </c>
      <c r="D122">
        <v>52.5</v>
      </c>
      <c r="E122" s="81">
        <v>39482</v>
      </c>
      <c r="F122">
        <v>51.35</v>
      </c>
      <c r="G122" s="14">
        <v>-2.1899999999999999E-2</v>
      </c>
      <c r="H122">
        <v>-111.58</v>
      </c>
      <c r="I122" s="14">
        <v>-2.24E-2</v>
      </c>
      <c r="J122">
        <v>141</v>
      </c>
      <c r="K122">
        <v>4986.1899999999996</v>
      </c>
      <c r="L122">
        <v>5193.84</v>
      </c>
      <c r="M122">
        <v>3</v>
      </c>
      <c r="N122">
        <v>-37.19</v>
      </c>
      <c r="O122" s="14">
        <v>-2.69E-2</v>
      </c>
      <c r="P122" s="14">
        <v>5.7000000000000002E-3</v>
      </c>
      <c r="Q122" t="s">
        <v>60</v>
      </c>
      <c r="R122">
        <v>0.98</v>
      </c>
      <c r="S122">
        <v>-2.2429999999999999E-2</v>
      </c>
      <c r="T122">
        <v>1.941E-2</v>
      </c>
      <c r="U122">
        <v>32.549999999999997</v>
      </c>
    </row>
    <row r="123" spans="1:21">
      <c r="A123" t="s">
        <v>66</v>
      </c>
      <c r="B123" t="s">
        <v>59</v>
      </c>
      <c r="C123" s="81">
        <v>39507</v>
      </c>
      <c r="D123">
        <v>73.849999999999994</v>
      </c>
      <c r="E123" s="81">
        <v>39510</v>
      </c>
      <c r="F123">
        <v>75.171000000000006</v>
      </c>
      <c r="G123" s="14">
        <v>1.7899999999999999E-2</v>
      </c>
      <c r="H123">
        <v>86.51</v>
      </c>
      <c r="I123" s="14">
        <v>1.7500000000000002E-2</v>
      </c>
      <c r="J123">
        <v>67</v>
      </c>
      <c r="K123">
        <v>4947.95</v>
      </c>
      <c r="L123">
        <v>5280.35</v>
      </c>
      <c r="M123">
        <v>2</v>
      </c>
      <c r="N123">
        <v>43.25</v>
      </c>
      <c r="O123" s="14">
        <v>-4.4999999999999997E-3</v>
      </c>
      <c r="P123" s="14">
        <v>4.07E-2</v>
      </c>
      <c r="Q123" t="s">
        <v>60</v>
      </c>
      <c r="R123">
        <v>1.02</v>
      </c>
      <c r="S123">
        <v>1.753E-2</v>
      </c>
      <c r="T123">
        <v>3.9960000000000002E-2</v>
      </c>
      <c r="U123">
        <v>32.57</v>
      </c>
    </row>
    <row r="124" spans="1:21">
      <c r="A124" t="s">
        <v>65</v>
      </c>
      <c r="B124" t="s">
        <v>59</v>
      </c>
      <c r="C124" s="81">
        <v>39507</v>
      </c>
      <c r="D124">
        <v>47.97</v>
      </c>
      <c r="E124" s="81">
        <v>39510</v>
      </c>
      <c r="F124">
        <v>48.560499999999998</v>
      </c>
      <c r="G124" s="14">
        <v>1.23E-2</v>
      </c>
      <c r="H124">
        <v>59.42</v>
      </c>
      <c r="I124" s="14">
        <v>1.1900000000000001E-2</v>
      </c>
      <c r="J124">
        <v>104</v>
      </c>
      <c r="K124">
        <v>4988.88</v>
      </c>
      <c r="L124">
        <v>5339.77</v>
      </c>
      <c r="M124">
        <v>2</v>
      </c>
      <c r="N124">
        <v>29.71</v>
      </c>
      <c r="O124" s="14">
        <v>-6.6E-3</v>
      </c>
      <c r="P124" s="14">
        <v>3.78E-2</v>
      </c>
      <c r="Q124" t="s">
        <v>60</v>
      </c>
      <c r="R124">
        <v>1.01</v>
      </c>
      <c r="S124">
        <v>1.204E-2</v>
      </c>
      <c r="T124">
        <v>5.4900000000000001E-3</v>
      </c>
      <c r="U124">
        <v>32.840000000000003</v>
      </c>
    </row>
    <row r="125" spans="1:21">
      <c r="A125" t="s">
        <v>72</v>
      </c>
      <c r="B125" t="s">
        <v>59</v>
      </c>
      <c r="C125" s="81">
        <v>39538</v>
      </c>
      <c r="D125">
        <v>56.44</v>
      </c>
      <c r="E125" s="81">
        <v>39539</v>
      </c>
      <c r="F125">
        <v>59.555399999999999</v>
      </c>
      <c r="G125" s="14">
        <v>5.5199999999999999E-2</v>
      </c>
      <c r="H125">
        <v>272.73</v>
      </c>
      <c r="I125" s="14">
        <v>5.4800000000000001E-2</v>
      </c>
      <c r="J125">
        <v>139</v>
      </c>
      <c r="K125">
        <v>4977.26</v>
      </c>
      <c r="L125">
        <v>5612.5</v>
      </c>
      <c r="M125">
        <v>2</v>
      </c>
      <c r="N125">
        <v>136.37</v>
      </c>
      <c r="O125" s="14">
        <v>-8.6E-3</v>
      </c>
      <c r="P125" s="14">
        <v>5.5199999999999999E-2</v>
      </c>
      <c r="Q125" t="s">
        <v>60</v>
      </c>
      <c r="R125">
        <v>1.05</v>
      </c>
      <c r="S125">
        <v>5.3539999999999997E-2</v>
      </c>
      <c r="T125">
        <v>4.1500000000000002E-2</v>
      </c>
      <c r="U125">
        <v>32.46</v>
      </c>
    </row>
    <row r="126" spans="1:21">
      <c r="A126" t="s">
        <v>76</v>
      </c>
      <c r="B126" t="s">
        <v>59</v>
      </c>
      <c r="C126" s="81">
        <v>39538</v>
      </c>
      <c r="D126">
        <v>57.86</v>
      </c>
      <c r="E126" s="81">
        <v>39540</v>
      </c>
      <c r="F126">
        <v>58.31</v>
      </c>
      <c r="G126" s="14">
        <v>7.7999999999999996E-3</v>
      </c>
      <c r="H126">
        <v>37.19</v>
      </c>
      <c r="I126" s="14">
        <v>7.4000000000000003E-3</v>
      </c>
      <c r="J126">
        <v>136</v>
      </c>
      <c r="K126">
        <v>4992.3599999999997</v>
      </c>
      <c r="L126">
        <v>5649.69</v>
      </c>
      <c r="M126">
        <v>3</v>
      </c>
      <c r="N126">
        <v>12.4</v>
      </c>
      <c r="O126" s="14">
        <v>-2.7E-2</v>
      </c>
      <c r="P126" s="14">
        <v>2.92E-2</v>
      </c>
      <c r="Q126" t="s">
        <v>60</v>
      </c>
      <c r="R126">
        <v>1.01</v>
      </c>
      <c r="S126">
        <v>7.62E-3</v>
      </c>
      <c r="T126">
        <v>4.5920000000000002E-2</v>
      </c>
      <c r="U126">
        <v>32.549999999999997</v>
      </c>
    </row>
    <row r="127" spans="1:21">
      <c r="A127" t="s">
        <v>66</v>
      </c>
      <c r="B127" t="s">
        <v>59</v>
      </c>
      <c r="C127" s="81">
        <v>39568</v>
      </c>
      <c r="D127">
        <v>79.849999999999994</v>
      </c>
      <c r="E127" s="81">
        <v>39569</v>
      </c>
      <c r="F127">
        <v>84.180300000000003</v>
      </c>
      <c r="G127" s="14">
        <v>5.4199999999999998E-2</v>
      </c>
      <c r="H127">
        <v>266.48</v>
      </c>
      <c r="I127" s="14">
        <v>5.3800000000000001E-2</v>
      </c>
      <c r="J127">
        <v>62</v>
      </c>
      <c r="K127">
        <v>4950.7</v>
      </c>
      <c r="L127">
        <v>5916.17</v>
      </c>
      <c r="M127">
        <v>2</v>
      </c>
      <c r="N127">
        <v>133.24</v>
      </c>
      <c r="O127" s="14">
        <v>-6.1800000000000001E-2</v>
      </c>
      <c r="P127" s="14">
        <v>5.4199999999999998E-2</v>
      </c>
      <c r="Q127" t="s">
        <v>60</v>
      </c>
      <c r="R127">
        <v>1.05</v>
      </c>
      <c r="S127">
        <v>5.262E-2</v>
      </c>
      <c r="T127">
        <v>4.4999999999999998E-2</v>
      </c>
      <c r="U127">
        <v>31.64</v>
      </c>
    </row>
    <row r="128" spans="1:21">
      <c r="A128" t="s">
        <v>65</v>
      </c>
      <c r="B128" t="s">
        <v>59</v>
      </c>
      <c r="C128" s="81">
        <v>39568</v>
      </c>
      <c r="D128">
        <v>51.21</v>
      </c>
      <c r="E128" s="81">
        <v>39569</v>
      </c>
      <c r="F128">
        <v>53.630200000000002</v>
      </c>
      <c r="G128" s="14">
        <v>4.7300000000000002E-2</v>
      </c>
      <c r="H128">
        <v>232.76</v>
      </c>
      <c r="I128" s="14">
        <v>4.6899999999999997E-2</v>
      </c>
      <c r="J128">
        <v>97</v>
      </c>
      <c r="K128">
        <v>4967.37</v>
      </c>
      <c r="L128">
        <v>6148.93</v>
      </c>
      <c r="M128">
        <v>2</v>
      </c>
      <c r="N128">
        <v>116.38</v>
      </c>
      <c r="O128" s="14">
        <v>-3.4799999999999998E-2</v>
      </c>
      <c r="P128" s="14">
        <v>4.7300000000000002E-2</v>
      </c>
      <c r="Q128" t="s">
        <v>60</v>
      </c>
      <c r="R128">
        <v>1.05</v>
      </c>
      <c r="S128">
        <v>4.5990000000000003E-2</v>
      </c>
      <c r="T128">
        <v>6.6299999999999996E-3</v>
      </c>
      <c r="U128">
        <v>31.75</v>
      </c>
    </row>
    <row r="129" spans="1:21">
      <c r="A129" t="s">
        <v>76</v>
      </c>
      <c r="B129" t="s">
        <v>59</v>
      </c>
      <c r="C129" s="81">
        <v>39598</v>
      </c>
      <c r="D129">
        <v>67.900000000000006</v>
      </c>
      <c r="E129" s="81">
        <v>39601</v>
      </c>
      <c r="F129">
        <v>68.400000000000006</v>
      </c>
      <c r="G129" s="14">
        <v>7.4000000000000003E-3</v>
      </c>
      <c r="H129">
        <v>34.64</v>
      </c>
      <c r="I129" s="14">
        <v>7.0000000000000001E-3</v>
      </c>
      <c r="J129">
        <v>114</v>
      </c>
      <c r="K129">
        <v>4976.28</v>
      </c>
      <c r="L129">
        <v>6183.57</v>
      </c>
      <c r="M129">
        <v>2</v>
      </c>
      <c r="N129">
        <v>17.32</v>
      </c>
      <c r="O129" s="14">
        <v>-1.6199999999999999E-2</v>
      </c>
      <c r="P129" s="14">
        <v>7.4000000000000003E-3</v>
      </c>
      <c r="Q129" t="s">
        <v>60</v>
      </c>
      <c r="R129">
        <v>1.01</v>
      </c>
      <c r="S129">
        <v>7.1399999999999996E-3</v>
      </c>
      <c r="T129">
        <v>3.8850000000000003E-2</v>
      </c>
      <c r="U129">
        <v>30.82</v>
      </c>
    </row>
    <row r="130" spans="1:21">
      <c r="A130" t="s">
        <v>66</v>
      </c>
      <c r="B130" t="s">
        <v>59</v>
      </c>
      <c r="C130" s="81">
        <v>39598</v>
      </c>
      <c r="D130">
        <v>87.74</v>
      </c>
      <c r="E130" s="81">
        <v>39602</v>
      </c>
      <c r="F130">
        <v>83.671499999999995</v>
      </c>
      <c r="G130" s="14">
        <v>-4.6399999999999997E-2</v>
      </c>
      <c r="H130">
        <v>-229.83</v>
      </c>
      <c r="I130" s="14">
        <v>-4.6800000000000001E-2</v>
      </c>
      <c r="J130">
        <v>56</v>
      </c>
      <c r="K130">
        <v>4913.4399999999996</v>
      </c>
      <c r="L130">
        <v>5953.74</v>
      </c>
      <c r="M130">
        <v>3</v>
      </c>
      <c r="N130">
        <v>-76.61</v>
      </c>
      <c r="O130" s="14">
        <v>-4.6399999999999997E-2</v>
      </c>
      <c r="P130" s="14">
        <v>9.2999999999999992E-3</v>
      </c>
      <c r="Q130" t="s">
        <v>60</v>
      </c>
      <c r="R130">
        <v>0.95</v>
      </c>
      <c r="S130">
        <v>-4.7690000000000003E-2</v>
      </c>
      <c r="T130">
        <v>5.4829999999999997E-2</v>
      </c>
      <c r="U130">
        <v>30.43</v>
      </c>
    </row>
    <row r="131" spans="1:21">
      <c r="A131" t="s">
        <v>76</v>
      </c>
      <c r="B131" t="s">
        <v>59</v>
      </c>
      <c r="C131" s="81">
        <v>39629</v>
      </c>
      <c r="D131">
        <v>74.91</v>
      </c>
      <c r="E131" s="81">
        <v>39630</v>
      </c>
      <c r="F131">
        <v>74.650000000000006</v>
      </c>
      <c r="G131" s="14">
        <v>-3.5000000000000001E-3</v>
      </c>
      <c r="H131">
        <v>-19.329999999999998</v>
      </c>
      <c r="I131" s="14">
        <v>-3.8999999999999998E-3</v>
      </c>
      <c r="J131">
        <v>105</v>
      </c>
      <c r="K131">
        <v>4993.37</v>
      </c>
      <c r="L131">
        <v>5934.41</v>
      </c>
      <c r="M131">
        <v>2</v>
      </c>
      <c r="N131">
        <v>-9.67</v>
      </c>
      <c r="O131" s="14">
        <v>-1.46E-2</v>
      </c>
      <c r="P131" s="14">
        <v>9.9000000000000008E-3</v>
      </c>
      <c r="Q131" t="s">
        <v>60</v>
      </c>
      <c r="R131">
        <v>1</v>
      </c>
      <c r="S131">
        <v>-3.6800000000000001E-3</v>
      </c>
      <c r="T131">
        <v>4.4010000000000001E-2</v>
      </c>
      <c r="U131">
        <v>31.31</v>
      </c>
    </row>
    <row r="132" spans="1:21">
      <c r="A132" t="s">
        <v>62</v>
      </c>
      <c r="B132" t="s">
        <v>59</v>
      </c>
      <c r="C132" s="81">
        <v>39629</v>
      </c>
      <c r="D132">
        <v>85.28</v>
      </c>
      <c r="E132" s="81">
        <v>39630</v>
      </c>
      <c r="F132">
        <v>85.931700000000006</v>
      </c>
      <c r="G132" s="14">
        <v>7.6E-3</v>
      </c>
      <c r="H132">
        <v>35.799999999999997</v>
      </c>
      <c r="I132" s="14">
        <v>7.1999999999999998E-3</v>
      </c>
      <c r="J132">
        <v>58</v>
      </c>
      <c r="K132">
        <v>4946.24</v>
      </c>
      <c r="L132">
        <v>5970.21</v>
      </c>
      <c r="M132">
        <v>2</v>
      </c>
      <c r="N132">
        <v>17.899999999999999</v>
      </c>
      <c r="O132" s="14">
        <v>-8.0999999999999996E-3</v>
      </c>
      <c r="P132" s="14">
        <v>7.6E-3</v>
      </c>
      <c r="Q132" t="s">
        <v>60</v>
      </c>
      <c r="R132">
        <v>1.01</v>
      </c>
      <c r="S132">
        <v>7.4099999999999999E-3</v>
      </c>
      <c r="T132">
        <v>1.1089999999999999E-2</v>
      </c>
      <c r="U132">
        <v>31.01</v>
      </c>
    </row>
    <row r="133" spans="1:21">
      <c r="A133" t="s">
        <v>73</v>
      </c>
      <c r="B133" t="s">
        <v>59</v>
      </c>
      <c r="C133" s="81">
        <v>39660</v>
      </c>
      <c r="D133">
        <v>43.05</v>
      </c>
      <c r="E133" s="81">
        <v>39661</v>
      </c>
      <c r="F133">
        <v>43.149299999999997</v>
      </c>
      <c r="G133" s="14">
        <v>2.3E-3</v>
      </c>
      <c r="H133">
        <v>9.51</v>
      </c>
      <c r="I133" s="14">
        <v>1.9E-3</v>
      </c>
      <c r="J133">
        <v>116</v>
      </c>
      <c r="K133">
        <v>4993.8</v>
      </c>
      <c r="L133">
        <v>5979.72</v>
      </c>
      <c r="M133">
        <v>2</v>
      </c>
      <c r="N133">
        <v>4.76</v>
      </c>
      <c r="O133" s="14">
        <v>-1.1000000000000001E-3</v>
      </c>
      <c r="P133" s="14">
        <v>3.2500000000000001E-2</v>
      </c>
      <c r="Q133" t="s">
        <v>60</v>
      </c>
      <c r="R133">
        <v>1</v>
      </c>
      <c r="S133">
        <v>2.0999999999999999E-3</v>
      </c>
      <c r="T133">
        <v>5.3099999999999996E-3</v>
      </c>
      <c r="U133">
        <v>31.28</v>
      </c>
    </row>
    <row r="134" spans="1:21">
      <c r="A134" t="s">
        <v>68</v>
      </c>
      <c r="B134" t="s">
        <v>59</v>
      </c>
      <c r="C134" s="81">
        <v>39660</v>
      </c>
      <c r="D134">
        <v>68.819999999999993</v>
      </c>
      <c r="E134" s="81">
        <v>39661</v>
      </c>
      <c r="F134">
        <v>68.926199999999994</v>
      </c>
      <c r="G134" s="14">
        <v>1.5E-3</v>
      </c>
      <c r="H134">
        <v>5.64</v>
      </c>
      <c r="I134" s="14">
        <v>1.1000000000000001E-3</v>
      </c>
      <c r="J134">
        <v>72</v>
      </c>
      <c r="K134">
        <v>4955.04</v>
      </c>
      <c r="L134">
        <v>5985.36</v>
      </c>
      <c r="M134">
        <v>2</v>
      </c>
      <c r="N134">
        <v>2.82</v>
      </c>
      <c r="O134" s="14">
        <v>-8.0999999999999996E-3</v>
      </c>
      <c r="P134" s="14">
        <v>9.7000000000000003E-3</v>
      </c>
      <c r="Q134" t="s">
        <v>60</v>
      </c>
      <c r="R134">
        <v>1</v>
      </c>
      <c r="S134">
        <v>1.34E-3</v>
      </c>
      <c r="T134">
        <v>7.6000000000000004E-4</v>
      </c>
      <c r="U134">
        <v>31.03</v>
      </c>
    </row>
    <row r="135" spans="1:21">
      <c r="A135" t="s">
        <v>72</v>
      </c>
      <c r="B135" t="s">
        <v>59</v>
      </c>
      <c r="C135" s="81">
        <v>39689</v>
      </c>
      <c r="D135">
        <v>55.55</v>
      </c>
      <c r="E135" s="81">
        <v>39693</v>
      </c>
      <c r="F135">
        <v>56.115499999999997</v>
      </c>
      <c r="G135" s="14">
        <v>1.0200000000000001E-2</v>
      </c>
      <c r="H135">
        <v>48.89</v>
      </c>
      <c r="I135" s="14">
        <v>9.7999999999999997E-3</v>
      </c>
      <c r="J135">
        <v>132</v>
      </c>
      <c r="K135">
        <v>4999.05</v>
      </c>
      <c r="L135">
        <v>6034.26</v>
      </c>
      <c r="M135">
        <v>2</v>
      </c>
      <c r="N135">
        <v>24.45</v>
      </c>
      <c r="O135" s="14">
        <v>-5.0000000000000001E-3</v>
      </c>
      <c r="P135" s="14">
        <v>1.4999999999999999E-2</v>
      </c>
      <c r="Q135" t="s">
        <v>60</v>
      </c>
      <c r="R135">
        <v>1.01</v>
      </c>
      <c r="S135">
        <v>9.9299999999999996E-3</v>
      </c>
      <c r="T135">
        <v>8.5900000000000004E-3</v>
      </c>
      <c r="U135">
        <v>31.28</v>
      </c>
    </row>
    <row r="136" spans="1:21">
      <c r="A136" t="s">
        <v>63</v>
      </c>
      <c r="B136" t="s">
        <v>59</v>
      </c>
      <c r="C136" s="81">
        <v>39689</v>
      </c>
      <c r="D136">
        <v>29.48</v>
      </c>
      <c r="E136" s="81">
        <v>39693</v>
      </c>
      <c r="F136">
        <v>30.0747</v>
      </c>
      <c r="G136" s="14">
        <v>2.0199999999999999E-2</v>
      </c>
      <c r="H136">
        <v>98.5</v>
      </c>
      <c r="I136" s="14">
        <v>1.9800000000000002E-2</v>
      </c>
      <c r="J136">
        <v>169</v>
      </c>
      <c r="K136">
        <v>4982.12</v>
      </c>
      <c r="L136">
        <v>6132.76</v>
      </c>
      <c r="M136">
        <v>2</v>
      </c>
      <c r="N136">
        <v>49.25</v>
      </c>
      <c r="O136" s="14">
        <v>-1.6000000000000001E-3</v>
      </c>
      <c r="P136" s="14">
        <v>2.1299999999999999E-2</v>
      </c>
      <c r="Q136" t="s">
        <v>60</v>
      </c>
      <c r="R136">
        <v>1.02</v>
      </c>
      <c r="S136">
        <v>1.9779999999999999E-2</v>
      </c>
      <c r="T136">
        <v>9.8399999999999998E-3</v>
      </c>
      <c r="U136">
        <v>31.17</v>
      </c>
    </row>
    <row r="137" spans="1:21">
      <c r="A137" t="s">
        <v>61</v>
      </c>
      <c r="B137" t="s">
        <v>59</v>
      </c>
      <c r="C137" s="81">
        <v>39721</v>
      </c>
      <c r="D137">
        <v>81.37</v>
      </c>
      <c r="E137" s="81">
        <v>39722</v>
      </c>
      <c r="F137">
        <v>82.078800000000001</v>
      </c>
      <c r="G137" s="14">
        <v>8.6999999999999994E-3</v>
      </c>
      <c r="H137">
        <v>41.19</v>
      </c>
      <c r="I137" s="14">
        <v>8.3000000000000001E-3</v>
      </c>
      <c r="J137">
        <v>86</v>
      </c>
      <c r="K137">
        <v>4958.07</v>
      </c>
      <c r="L137">
        <v>6173.95</v>
      </c>
      <c r="M137">
        <v>2</v>
      </c>
      <c r="N137">
        <v>20.59</v>
      </c>
      <c r="O137" s="14">
        <v>-2E-3</v>
      </c>
      <c r="P137" s="14">
        <v>1.4999999999999999E-2</v>
      </c>
      <c r="Q137" t="s">
        <v>60</v>
      </c>
      <c r="R137">
        <v>1.01</v>
      </c>
      <c r="S137">
        <v>8.4700000000000001E-3</v>
      </c>
      <c r="T137">
        <v>1.1299999999999999E-2</v>
      </c>
      <c r="U137">
        <v>30.74</v>
      </c>
    </row>
    <row r="138" spans="1:21">
      <c r="A138" t="s">
        <v>61</v>
      </c>
      <c r="B138" t="s">
        <v>59</v>
      </c>
      <c r="C138" s="81">
        <v>39780</v>
      </c>
      <c r="D138">
        <v>86.92</v>
      </c>
      <c r="E138" s="81">
        <v>39783</v>
      </c>
      <c r="F138">
        <v>88.042400000000001</v>
      </c>
      <c r="G138" s="14">
        <v>1.29E-2</v>
      </c>
      <c r="H138">
        <v>62.52</v>
      </c>
      <c r="I138" s="14">
        <v>1.2500000000000001E-2</v>
      </c>
      <c r="J138">
        <v>73</v>
      </c>
      <c r="K138">
        <v>4996.58</v>
      </c>
      <c r="L138">
        <v>6236.47</v>
      </c>
      <c r="M138">
        <v>2</v>
      </c>
      <c r="N138">
        <v>31.26</v>
      </c>
      <c r="O138" s="14">
        <v>-3.7000000000000002E-3</v>
      </c>
      <c r="P138" s="14">
        <v>1.29E-2</v>
      </c>
      <c r="Q138" t="s">
        <v>60</v>
      </c>
      <c r="R138">
        <v>1.01</v>
      </c>
      <c r="S138">
        <v>1.2630000000000001E-2</v>
      </c>
      <c r="T138">
        <v>4.1599999999999996E-3</v>
      </c>
      <c r="U138">
        <v>30.9</v>
      </c>
    </row>
    <row r="139" spans="1:21">
      <c r="A139" t="s">
        <v>70</v>
      </c>
      <c r="B139" t="s">
        <v>59</v>
      </c>
      <c r="C139" s="81">
        <v>39813</v>
      </c>
      <c r="D139">
        <v>43.12</v>
      </c>
      <c r="E139" s="81">
        <v>39815</v>
      </c>
      <c r="F139">
        <v>42.960799999999999</v>
      </c>
      <c r="G139" s="14">
        <v>-3.7000000000000002E-3</v>
      </c>
      <c r="H139">
        <v>-20.309999999999999</v>
      </c>
      <c r="I139" s="14">
        <v>-4.1000000000000003E-3</v>
      </c>
      <c r="J139">
        <v>161</v>
      </c>
      <c r="K139">
        <v>4976.57</v>
      </c>
      <c r="L139">
        <v>6216.17</v>
      </c>
      <c r="M139">
        <v>3</v>
      </c>
      <c r="N139">
        <v>-6.77</v>
      </c>
      <c r="O139" s="14">
        <v>-2.1600000000000001E-2</v>
      </c>
      <c r="P139" s="14">
        <v>6.4999999999999997E-3</v>
      </c>
      <c r="Q139" t="s">
        <v>60</v>
      </c>
      <c r="R139">
        <v>1</v>
      </c>
      <c r="S139">
        <v>-3.8899999999999998E-3</v>
      </c>
      <c r="T139">
        <v>1.652E-2</v>
      </c>
      <c r="U139">
        <v>30.66</v>
      </c>
    </row>
    <row r="140" spans="1:21">
      <c r="A140" t="s">
        <v>73</v>
      </c>
      <c r="B140" t="s">
        <v>59</v>
      </c>
      <c r="C140" s="81">
        <v>39813</v>
      </c>
      <c r="D140">
        <v>28.24</v>
      </c>
      <c r="E140" s="81">
        <v>39815</v>
      </c>
      <c r="F140">
        <v>30.365500000000001</v>
      </c>
      <c r="G140" s="14">
        <v>7.5300000000000006E-2</v>
      </c>
      <c r="H140">
        <v>374.21</v>
      </c>
      <c r="I140" s="14">
        <v>7.4899999999999994E-2</v>
      </c>
      <c r="J140">
        <v>177</v>
      </c>
      <c r="K140">
        <v>4998.4799999999996</v>
      </c>
      <c r="L140">
        <v>6590.38</v>
      </c>
      <c r="M140">
        <v>3</v>
      </c>
      <c r="N140">
        <v>124.74</v>
      </c>
      <c r="O140" s="14">
        <v>-2.1700000000000001E-2</v>
      </c>
      <c r="P140" s="14">
        <v>7.5300000000000006E-2</v>
      </c>
      <c r="Q140" t="s">
        <v>60</v>
      </c>
      <c r="R140">
        <v>1.08</v>
      </c>
      <c r="S140">
        <v>7.238E-2</v>
      </c>
      <c r="T140">
        <v>7.6270000000000004E-2</v>
      </c>
      <c r="U140">
        <v>30.79</v>
      </c>
    </row>
    <row r="141" spans="1:21">
      <c r="A141" t="s">
        <v>66</v>
      </c>
      <c r="B141" t="s">
        <v>59</v>
      </c>
      <c r="C141" s="81">
        <v>39843</v>
      </c>
      <c r="D141">
        <v>33.04</v>
      </c>
      <c r="E141" s="81">
        <v>39847</v>
      </c>
      <c r="F141">
        <v>34.405700000000003</v>
      </c>
      <c r="G141" s="14">
        <v>4.1300000000000003E-2</v>
      </c>
      <c r="H141">
        <v>204.22</v>
      </c>
      <c r="I141" s="14">
        <v>4.0899999999999999E-2</v>
      </c>
      <c r="J141">
        <v>151</v>
      </c>
      <c r="K141">
        <v>4989.04</v>
      </c>
      <c r="L141">
        <v>6794.6</v>
      </c>
      <c r="M141">
        <v>3</v>
      </c>
      <c r="N141">
        <v>68.069999999999993</v>
      </c>
      <c r="O141" s="14">
        <v>-3.8699999999999998E-2</v>
      </c>
      <c r="P141" s="14">
        <v>4.1300000000000003E-2</v>
      </c>
      <c r="Q141" t="s">
        <v>60</v>
      </c>
      <c r="R141">
        <v>1.04</v>
      </c>
      <c r="S141">
        <v>4.0309999999999999E-2</v>
      </c>
      <c r="T141">
        <v>3.2070000000000001E-2</v>
      </c>
      <c r="U141">
        <v>30.08</v>
      </c>
    </row>
    <row r="142" spans="1:21">
      <c r="A142" t="s">
        <v>65</v>
      </c>
      <c r="B142" t="s">
        <v>59</v>
      </c>
      <c r="C142" s="81">
        <v>39843</v>
      </c>
      <c r="D142">
        <v>23.95</v>
      </c>
      <c r="E142" s="81">
        <v>39847</v>
      </c>
      <c r="F142">
        <v>24.5763</v>
      </c>
      <c r="G142" s="14">
        <v>2.6100000000000002E-2</v>
      </c>
      <c r="H142">
        <v>128.19</v>
      </c>
      <c r="I142" s="14">
        <v>2.5700000000000001E-2</v>
      </c>
      <c r="J142">
        <v>208</v>
      </c>
      <c r="K142">
        <v>4981.6000000000004</v>
      </c>
      <c r="L142">
        <v>6922.79</v>
      </c>
      <c r="M142">
        <v>3</v>
      </c>
      <c r="N142">
        <v>42.73</v>
      </c>
      <c r="O142" s="14">
        <v>-4.7300000000000002E-2</v>
      </c>
      <c r="P142" s="14">
        <v>3.1199999999999999E-2</v>
      </c>
      <c r="Q142" t="s">
        <v>60</v>
      </c>
      <c r="R142">
        <v>1.03</v>
      </c>
      <c r="S142">
        <v>2.5610000000000001E-2</v>
      </c>
      <c r="T142">
        <v>1.47E-2</v>
      </c>
      <c r="U142">
        <v>30.03</v>
      </c>
    </row>
    <row r="143" spans="1:21">
      <c r="A143" t="s">
        <v>66</v>
      </c>
      <c r="B143" t="s">
        <v>59</v>
      </c>
      <c r="C143" s="81">
        <v>39903</v>
      </c>
      <c r="D143">
        <v>35.090000000000003</v>
      </c>
      <c r="E143" s="81">
        <v>39904</v>
      </c>
      <c r="F143">
        <v>38.455399999999997</v>
      </c>
      <c r="G143" s="14">
        <v>9.5899999999999999E-2</v>
      </c>
      <c r="H143">
        <v>475.88</v>
      </c>
      <c r="I143" s="14">
        <v>9.5500000000000002E-2</v>
      </c>
      <c r="J143">
        <v>142</v>
      </c>
      <c r="K143">
        <v>4982.78</v>
      </c>
      <c r="L143">
        <v>7398.67</v>
      </c>
      <c r="M143">
        <v>2</v>
      </c>
      <c r="N143">
        <v>237.94</v>
      </c>
      <c r="O143" s="14">
        <v>-5.8999999999999999E-3</v>
      </c>
      <c r="P143" s="14">
        <v>9.5899999999999999E-2</v>
      </c>
      <c r="Q143" t="s">
        <v>60</v>
      </c>
      <c r="R143">
        <v>1.1000000000000001</v>
      </c>
      <c r="S143">
        <v>9.1399999999999995E-2</v>
      </c>
      <c r="T143">
        <v>6.5790000000000001E-2</v>
      </c>
      <c r="U143">
        <v>29.45</v>
      </c>
    </row>
    <row r="144" spans="1:21">
      <c r="A144" t="s">
        <v>65</v>
      </c>
      <c r="B144" t="s">
        <v>59</v>
      </c>
      <c r="C144" s="81">
        <v>39903</v>
      </c>
      <c r="D144">
        <v>24.57</v>
      </c>
      <c r="E144" s="81">
        <v>39904</v>
      </c>
      <c r="F144">
        <v>26.3964</v>
      </c>
      <c r="G144" s="14">
        <v>7.4300000000000005E-2</v>
      </c>
      <c r="H144">
        <v>368.73</v>
      </c>
      <c r="I144" s="14">
        <v>7.3899999999999993E-2</v>
      </c>
      <c r="J144">
        <v>203</v>
      </c>
      <c r="K144">
        <v>4987.71</v>
      </c>
      <c r="L144">
        <v>7767.4</v>
      </c>
      <c r="M144">
        <v>2</v>
      </c>
      <c r="N144">
        <v>184.36</v>
      </c>
      <c r="O144" s="14">
        <v>-1.0200000000000001E-2</v>
      </c>
      <c r="P144" s="14">
        <v>7.4300000000000005E-2</v>
      </c>
      <c r="Q144" t="s">
        <v>60</v>
      </c>
      <c r="R144">
        <v>1.07</v>
      </c>
      <c r="S144">
        <v>7.1510000000000004E-2</v>
      </c>
      <c r="T144">
        <v>1.9890000000000001E-2</v>
      </c>
      <c r="U144">
        <v>29.48</v>
      </c>
    </row>
    <row r="145" spans="1:21">
      <c r="A145" t="s">
        <v>58</v>
      </c>
      <c r="B145" t="s">
        <v>59</v>
      </c>
      <c r="C145" s="81">
        <v>39933</v>
      </c>
      <c r="D145">
        <v>9.86</v>
      </c>
      <c r="E145" s="81">
        <v>39934</v>
      </c>
      <c r="F145">
        <v>10.4415</v>
      </c>
      <c r="G145" s="14">
        <v>5.8999999999999997E-2</v>
      </c>
      <c r="H145">
        <v>289.74</v>
      </c>
      <c r="I145" s="14">
        <v>5.8000000000000003E-2</v>
      </c>
      <c r="J145">
        <v>507</v>
      </c>
      <c r="K145">
        <v>4999.0200000000004</v>
      </c>
      <c r="L145">
        <v>8057.14</v>
      </c>
      <c r="M145">
        <v>2</v>
      </c>
      <c r="N145">
        <v>144.87</v>
      </c>
      <c r="O145" s="14">
        <v>-1.37E-2</v>
      </c>
      <c r="P145" s="14">
        <v>5.8999999999999997E-2</v>
      </c>
      <c r="Q145" t="s">
        <v>60</v>
      </c>
      <c r="R145">
        <v>1.06</v>
      </c>
      <c r="S145">
        <v>5.6820000000000002E-2</v>
      </c>
      <c r="T145">
        <v>1.469E-2</v>
      </c>
      <c r="U145">
        <v>28.15</v>
      </c>
    </row>
    <row r="146" spans="1:21">
      <c r="A146" t="s">
        <v>78</v>
      </c>
      <c r="B146" t="s">
        <v>59</v>
      </c>
      <c r="C146" s="81">
        <v>39933</v>
      </c>
      <c r="D146">
        <v>10.52</v>
      </c>
      <c r="E146" s="81">
        <v>39937</v>
      </c>
      <c r="F146">
        <v>11.281000000000001</v>
      </c>
      <c r="G146" s="14">
        <v>7.2300000000000003E-2</v>
      </c>
      <c r="H146">
        <v>356.72</v>
      </c>
      <c r="I146" s="14">
        <v>7.1400000000000005E-2</v>
      </c>
      <c r="J146">
        <v>475</v>
      </c>
      <c r="K146">
        <v>4997</v>
      </c>
      <c r="L146">
        <v>8413.86</v>
      </c>
      <c r="M146">
        <v>3</v>
      </c>
      <c r="N146">
        <v>118.91</v>
      </c>
      <c r="O146" s="14">
        <v>-1.6899999999999998E-2</v>
      </c>
      <c r="P146" s="14">
        <v>7.2300000000000003E-2</v>
      </c>
      <c r="Q146" t="s">
        <v>60</v>
      </c>
      <c r="R146">
        <v>1.07</v>
      </c>
      <c r="S146">
        <v>6.9400000000000003E-2</v>
      </c>
      <c r="T146">
        <v>1.2579999999999999E-2</v>
      </c>
      <c r="U146">
        <v>28.14</v>
      </c>
    </row>
    <row r="147" spans="1:21">
      <c r="A147" t="s">
        <v>76</v>
      </c>
      <c r="B147" t="s">
        <v>59</v>
      </c>
      <c r="C147" s="81">
        <v>39962</v>
      </c>
      <c r="D147">
        <v>30.12</v>
      </c>
      <c r="E147" s="81">
        <v>39965</v>
      </c>
      <c r="F147">
        <v>30.6</v>
      </c>
      <c r="G147" s="14">
        <v>1.5900000000000001E-2</v>
      </c>
      <c r="H147">
        <v>77.12</v>
      </c>
      <c r="I147" s="14">
        <v>1.55E-2</v>
      </c>
      <c r="J147">
        <v>234</v>
      </c>
      <c r="K147">
        <v>4986.26</v>
      </c>
      <c r="L147">
        <v>8490.98</v>
      </c>
      <c r="M147">
        <v>2</v>
      </c>
      <c r="N147">
        <v>38.56</v>
      </c>
      <c r="O147" s="14">
        <v>-1.89E-2</v>
      </c>
      <c r="P147" s="14">
        <v>1.5900000000000001E-2</v>
      </c>
      <c r="Q147" t="s">
        <v>60</v>
      </c>
      <c r="R147">
        <v>1.02</v>
      </c>
      <c r="S147">
        <v>1.558E-2</v>
      </c>
      <c r="T147">
        <v>5.382E-2</v>
      </c>
      <c r="U147">
        <v>27.09</v>
      </c>
    </row>
    <row r="148" spans="1:21">
      <c r="A148" t="s">
        <v>79</v>
      </c>
      <c r="B148" t="s">
        <v>59</v>
      </c>
      <c r="C148" s="81">
        <v>39962</v>
      </c>
      <c r="D148">
        <v>81.75</v>
      </c>
      <c r="E148" s="81">
        <v>39965</v>
      </c>
      <c r="F148">
        <v>83.425299999999993</v>
      </c>
      <c r="G148" s="14">
        <v>2.0500000000000001E-2</v>
      </c>
      <c r="H148">
        <v>100.2</v>
      </c>
      <c r="I148" s="14">
        <v>2.01E-2</v>
      </c>
      <c r="J148">
        <v>61</v>
      </c>
      <c r="K148">
        <v>4986.75</v>
      </c>
      <c r="L148">
        <v>8591.17</v>
      </c>
      <c r="M148">
        <v>2</v>
      </c>
      <c r="N148">
        <v>50.1</v>
      </c>
      <c r="O148" s="14">
        <v>-1.9099999999999999E-2</v>
      </c>
      <c r="P148" s="14">
        <v>2.0500000000000001E-2</v>
      </c>
      <c r="Q148" t="s">
        <v>60</v>
      </c>
      <c r="R148">
        <v>1.02</v>
      </c>
      <c r="S148">
        <v>2.009E-2</v>
      </c>
      <c r="T148">
        <v>4.5100000000000001E-3</v>
      </c>
      <c r="U148">
        <v>27.09</v>
      </c>
    </row>
    <row r="149" spans="1:21">
      <c r="A149" t="s">
        <v>72</v>
      </c>
      <c r="B149" t="s">
        <v>59</v>
      </c>
      <c r="C149" s="81">
        <v>39994</v>
      </c>
      <c r="D149">
        <v>30.61</v>
      </c>
      <c r="E149" s="81">
        <v>39995</v>
      </c>
      <c r="F149">
        <v>30.510999999999999</v>
      </c>
      <c r="G149" s="14">
        <v>-3.2000000000000002E-3</v>
      </c>
      <c r="H149">
        <v>-18.45</v>
      </c>
      <c r="I149" s="14">
        <v>-3.7000000000000002E-3</v>
      </c>
      <c r="J149">
        <v>229</v>
      </c>
      <c r="K149">
        <v>4994.79</v>
      </c>
      <c r="L149">
        <v>8572.73</v>
      </c>
      <c r="M149">
        <v>2</v>
      </c>
      <c r="N149">
        <v>-9.2200000000000006</v>
      </c>
      <c r="O149" s="14">
        <v>-1.0500000000000001E-2</v>
      </c>
      <c r="P149" s="14">
        <v>7.1000000000000004E-3</v>
      </c>
      <c r="Q149" t="s">
        <v>60</v>
      </c>
      <c r="R149">
        <v>1</v>
      </c>
      <c r="S149">
        <v>-3.47E-3</v>
      </c>
      <c r="T149">
        <v>2.3560000000000001E-2</v>
      </c>
      <c r="U149">
        <v>26.88</v>
      </c>
    </row>
    <row r="150" spans="1:21">
      <c r="A150" t="s">
        <v>78</v>
      </c>
      <c r="B150" t="s">
        <v>59</v>
      </c>
      <c r="C150" s="81">
        <v>39994</v>
      </c>
      <c r="D150">
        <v>11.77</v>
      </c>
      <c r="E150" s="81">
        <v>39996</v>
      </c>
      <c r="F150">
        <v>11.191800000000001</v>
      </c>
      <c r="G150" s="14">
        <v>-4.9099999999999998E-2</v>
      </c>
      <c r="H150">
        <v>-249.41</v>
      </c>
      <c r="I150" s="14">
        <v>-0.05</v>
      </c>
      <c r="J150">
        <v>424</v>
      </c>
      <c r="K150">
        <v>4990.4799999999996</v>
      </c>
      <c r="L150">
        <v>8323.32</v>
      </c>
      <c r="M150">
        <v>3</v>
      </c>
      <c r="N150">
        <v>-83.14</v>
      </c>
      <c r="O150" s="14">
        <v>-4.9099999999999998E-2</v>
      </c>
      <c r="P150" s="14">
        <v>1.34E-2</v>
      </c>
      <c r="Q150" t="s">
        <v>60</v>
      </c>
      <c r="R150">
        <v>0.95</v>
      </c>
      <c r="S150">
        <v>-5.0819999999999997E-2</v>
      </c>
      <c r="T150">
        <v>4.7350000000000003E-2</v>
      </c>
      <c r="U150">
        <v>26.85</v>
      </c>
    </row>
    <row r="151" spans="1:21">
      <c r="A151" t="s">
        <v>76</v>
      </c>
      <c r="B151" t="s">
        <v>59</v>
      </c>
      <c r="C151" s="81">
        <v>40025</v>
      </c>
      <c r="D151">
        <v>30.27</v>
      </c>
      <c r="E151" s="81">
        <v>40028</v>
      </c>
      <c r="F151">
        <v>30.97</v>
      </c>
      <c r="G151" s="14">
        <v>2.3099999999999999E-2</v>
      </c>
      <c r="H151">
        <v>113.09</v>
      </c>
      <c r="I151" s="14">
        <v>2.2700000000000001E-2</v>
      </c>
      <c r="J151">
        <v>235</v>
      </c>
      <c r="K151">
        <v>4991.8900000000003</v>
      </c>
      <c r="L151">
        <v>8436.41</v>
      </c>
      <c r="M151">
        <v>2</v>
      </c>
      <c r="N151">
        <v>56.54</v>
      </c>
      <c r="O151" s="14">
        <v>-3.7999999999999999E-2</v>
      </c>
      <c r="P151" s="14">
        <v>2.3099999999999999E-2</v>
      </c>
      <c r="Q151" t="s">
        <v>60</v>
      </c>
      <c r="R151">
        <v>1.02</v>
      </c>
      <c r="S151">
        <v>2.2630000000000001E-2</v>
      </c>
      <c r="T151">
        <v>7.3450000000000001E-2</v>
      </c>
      <c r="U151">
        <v>27.25</v>
      </c>
    </row>
    <row r="152" spans="1:21">
      <c r="A152" t="s">
        <v>73</v>
      </c>
      <c r="B152" t="s">
        <v>59</v>
      </c>
      <c r="C152" s="81">
        <v>40025</v>
      </c>
      <c r="D152">
        <v>41</v>
      </c>
      <c r="E152" s="81">
        <v>40028</v>
      </c>
      <c r="F152">
        <v>41.606400000000001</v>
      </c>
      <c r="G152" s="14">
        <v>1.4800000000000001E-2</v>
      </c>
      <c r="H152">
        <v>71.37</v>
      </c>
      <c r="I152" s="14">
        <v>1.44E-2</v>
      </c>
      <c r="J152">
        <v>121</v>
      </c>
      <c r="K152">
        <v>4961</v>
      </c>
      <c r="L152">
        <v>8507.7800000000007</v>
      </c>
      <c r="M152">
        <v>2</v>
      </c>
      <c r="N152">
        <v>35.69</v>
      </c>
      <c r="O152" s="14">
        <v>-6.4999999999999997E-3</v>
      </c>
      <c r="P152" s="14">
        <v>3.09E-2</v>
      </c>
      <c r="Q152" t="s">
        <v>60</v>
      </c>
      <c r="R152">
        <v>1.01</v>
      </c>
      <c r="S152">
        <v>1.448E-2</v>
      </c>
      <c r="T152">
        <v>8.1499999999999993E-3</v>
      </c>
      <c r="U152">
        <v>27.08</v>
      </c>
    </row>
    <row r="153" spans="1:21">
      <c r="A153" t="s">
        <v>67</v>
      </c>
      <c r="B153" t="s">
        <v>59</v>
      </c>
      <c r="C153" s="81">
        <v>40056</v>
      </c>
      <c r="D153">
        <v>13.85</v>
      </c>
      <c r="E153" s="81">
        <v>40058</v>
      </c>
      <c r="F153">
        <v>13.8508</v>
      </c>
      <c r="G153" s="14">
        <v>1E-4</v>
      </c>
      <c r="H153">
        <v>-3.32</v>
      </c>
      <c r="I153" s="14">
        <v>-6.9999999999999999E-4</v>
      </c>
      <c r="J153">
        <v>361</v>
      </c>
      <c r="K153">
        <v>4999.8500000000004</v>
      </c>
      <c r="L153">
        <v>8504.4599999999991</v>
      </c>
      <c r="M153">
        <v>3</v>
      </c>
      <c r="N153">
        <v>-1.1100000000000001</v>
      </c>
      <c r="O153" s="14">
        <v>-2.07E-2</v>
      </c>
      <c r="P153" s="14">
        <v>7.0000000000000001E-3</v>
      </c>
      <c r="Q153" t="s">
        <v>60</v>
      </c>
      <c r="R153">
        <v>1</v>
      </c>
      <c r="S153">
        <v>-2.9999999999999997E-4</v>
      </c>
      <c r="T153">
        <v>1.4789999999999999E-2</v>
      </c>
      <c r="U153">
        <v>27.02</v>
      </c>
    </row>
    <row r="154" spans="1:21">
      <c r="A154" t="s">
        <v>73</v>
      </c>
      <c r="B154" t="s">
        <v>59</v>
      </c>
      <c r="C154" s="81">
        <v>40056</v>
      </c>
      <c r="D154">
        <v>38.5</v>
      </c>
      <c r="E154" s="81">
        <v>40058</v>
      </c>
      <c r="F154">
        <v>38.820999999999998</v>
      </c>
      <c r="G154" s="14">
        <v>8.3000000000000001E-3</v>
      </c>
      <c r="H154">
        <v>39.409999999999997</v>
      </c>
      <c r="I154" s="14">
        <v>7.9000000000000008E-3</v>
      </c>
      <c r="J154">
        <v>129</v>
      </c>
      <c r="K154">
        <v>4966.5</v>
      </c>
      <c r="L154">
        <v>8543.8700000000008</v>
      </c>
      <c r="M154">
        <v>3</v>
      </c>
      <c r="N154">
        <v>13.14</v>
      </c>
      <c r="O154" s="14">
        <v>-2.4899999999999999E-2</v>
      </c>
      <c r="P154" s="14">
        <v>8.3000000000000001E-3</v>
      </c>
      <c r="Q154" t="s">
        <v>60</v>
      </c>
      <c r="R154">
        <v>1.01</v>
      </c>
      <c r="S154">
        <v>8.0999999999999996E-3</v>
      </c>
      <c r="T154">
        <v>8.4100000000000008E-3</v>
      </c>
      <c r="U154">
        <v>26.84</v>
      </c>
    </row>
    <row r="155" spans="1:21">
      <c r="A155" t="s">
        <v>66</v>
      </c>
      <c r="B155" t="s">
        <v>59</v>
      </c>
      <c r="C155" s="81">
        <v>40086</v>
      </c>
      <c r="D155">
        <v>63.48</v>
      </c>
      <c r="E155" s="81">
        <v>40088</v>
      </c>
      <c r="F155">
        <v>63.5655</v>
      </c>
      <c r="G155" s="14">
        <v>1.2999999999999999E-3</v>
      </c>
      <c r="H155">
        <v>4.67</v>
      </c>
      <c r="I155" s="14">
        <v>8.9999999999999998E-4</v>
      </c>
      <c r="J155">
        <v>78</v>
      </c>
      <c r="K155">
        <v>4951.4399999999996</v>
      </c>
      <c r="L155">
        <v>8548.5400000000009</v>
      </c>
      <c r="M155">
        <v>3</v>
      </c>
      <c r="N155">
        <v>1.56</v>
      </c>
      <c r="O155" s="14">
        <v>-3.5499999999999997E-2</v>
      </c>
      <c r="P155" s="14">
        <v>1.2699999999999999E-2</v>
      </c>
      <c r="Q155" t="s">
        <v>60</v>
      </c>
      <c r="R155">
        <v>1</v>
      </c>
      <c r="S155">
        <v>1.14E-3</v>
      </c>
      <c r="T155">
        <v>6.96E-3</v>
      </c>
      <c r="U155">
        <v>26.71</v>
      </c>
    </row>
    <row r="156" spans="1:21">
      <c r="A156" t="s">
        <v>65</v>
      </c>
      <c r="B156" t="s">
        <v>59</v>
      </c>
      <c r="C156" s="81">
        <v>40086</v>
      </c>
      <c r="D156">
        <v>41.49</v>
      </c>
      <c r="E156" s="81">
        <v>40088</v>
      </c>
      <c r="F156">
        <v>41.214199999999998</v>
      </c>
      <c r="G156" s="14">
        <v>-6.6E-3</v>
      </c>
      <c r="H156">
        <v>-35.090000000000003</v>
      </c>
      <c r="I156" s="14">
        <v>-7.0000000000000001E-3</v>
      </c>
      <c r="J156">
        <v>120</v>
      </c>
      <c r="K156">
        <v>4978.8</v>
      </c>
      <c r="L156">
        <v>8513.4500000000007</v>
      </c>
      <c r="M156">
        <v>3</v>
      </c>
      <c r="N156">
        <v>-11.7</v>
      </c>
      <c r="O156" s="14">
        <v>-4.0099999999999997E-2</v>
      </c>
      <c r="P156" s="14">
        <v>7.9000000000000008E-3</v>
      </c>
      <c r="Q156" t="s">
        <v>60</v>
      </c>
      <c r="R156">
        <v>0.99</v>
      </c>
      <c r="S156">
        <v>-6.8700000000000002E-3</v>
      </c>
      <c r="T156">
        <v>8.0199999999999994E-3</v>
      </c>
      <c r="U156">
        <v>26.85</v>
      </c>
    </row>
    <row r="157" spans="1:21">
      <c r="A157" t="s">
        <v>66</v>
      </c>
      <c r="B157" t="s">
        <v>59</v>
      </c>
      <c r="C157" s="81">
        <v>40116</v>
      </c>
      <c r="D157">
        <v>64.59</v>
      </c>
      <c r="E157" s="81">
        <v>40119</v>
      </c>
      <c r="F157">
        <v>63.740200000000002</v>
      </c>
      <c r="G157" s="14">
        <v>-1.32E-2</v>
      </c>
      <c r="H157">
        <v>-67.44</v>
      </c>
      <c r="I157" s="14">
        <v>-1.3599999999999999E-2</v>
      </c>
      <c r="J157">
        <v>77</v>
      </c>
      <c r="K157">
        <v>4973.43</v>
      </c>
      <c r="L157">
        <v>8446.01</v>
      </c>
      <c r="M157">
        <v>2</v>
      </c>
      <c r="N157">
        <v>-33.72</v>
      </c>
      <c r="O157" s="14">
        <v>-1.35E-2</v>
      </c>
      <c r="P157" s="14">
        <v>5.8999999999999997E-2</v>
      </c>
      <c r="Q157" t="s">
        <v>60</v>
      </c>
      <c r="R157">
        <v>0.99</v>
      </c>
      <c r="S157">
        <v>-1.345E-2</v>
      </c>
      <c r="T157">
        <v>6.5799999999999999E-3</v>
      </c>
      <c r="U157">
        <v>26.87</v>
      </c>
    </row>
    <row r="158" spans="1:21">
      <c r="A158" t="s">
        <v>65</v>
      </c>
      <c r="B158" t="s">
        <v>59</v>
      </c>
      <c r="C158" s="81">
        <v>40116</v>
      </c>
      <c r="D158">
        <v>41.64</v>
      </c>
      <c r="E158" s="81">
        <v>40119</v>
      </c>
      <c r="F158">
        <v>41.389800000000001</v>
      </c>
      <c r="G158" s="14">
        <v>-6.0000000000000001E-3</v>
      </c>
      <c r="H158">
        <v>-32.03</v>
      </c>
      <c r="I158" s="14">
        <v>-6.4000000000000003E-3</v>
      </c>
      <c r="J158">
        <v>120</v>
      </c>
      <c r="K158">
        <v>4996.8</v>
      </c>
      <c r="L158">
        <v>8413.98</v>
      </c>
      <c r="M158">
        <v>2</v>
      </c>
      <c r="N158">
        <v>-16.010000000000002</v>
      </c>
      <c r="O158" s="14">
        <v>-9.7999999999999997E-3</v>
      </c>
      <c r="P158" s="14">
        <v>5.5300000000000002E-2</v>
      </c>
      <c r="Q158" t="s">
        <v>60</v>
      </c>
      <c r="R158">
        <v>0.99</v>
      </c>
      <c r="S158">
        <v>-6.2300000000000003E-3</v>
      </c>
      <c r="T158">
        <v>7.2199999999999999E-3</v>
      </c>
      <c r="U158">
        <v>27</v>
      </c>
    </row>
    <row r="159" spans="1:21">
      <c r="A159" t="s">
        <v>65</v>
      </c>
      <c r="B159" t="s">
        <v>59</v>
      </c>
      <c r="C159" s="81">
        <v>40147</v>
      </c>
      <c r="D159">
        <v>46.28</v>
      </c>
      <c r="E159" s="81">
        <v>40148</v>
      </c>
      <c r="F159">
        <v>47.540900000000001</v>
      </c>
      <c r="G159" s="14">
        <v>2.7199999999999998E-2</v>
      </c>
      <c r="H159">
        <v>134.18</v>
      </c>
      <c r="I159" s="14">
        <v>2.6800000000000001E-2</v>
      </c>
      <c r="J159">
        <v>108</v>
      </c>
      <c r="K159">
        <v>4998.24</v>
      </c>
      <c r="L159">
        <v>8548.16</v>
      </c>
      <c r="M159">
        <v>2</v>
      </c>
      <c r="N159">
        <v>67.09</v>
      </c>
      <c r="O159" s="14">
        <v>-1.2999999999999999E-2</v>
      </c>
      <c r="P159" s="14">
        <v>2.7199999999999998E-2</v>
      </c>
      <c r="Q159" t="s">
        <v>60</v>
      </c>
      <c r="R159">
        <v>1.03</v>
      </c>
      <c r="S159">
        <v>2.6689999999999998E-2</v>
      </c>
      <c r="T159">
        <v>3.2919999999999998E-2</v>
      </c>
      <c r="U159">
        <v>27.15</v>
      </c>
    </row>
    <row r="160" spans="1:21">
      <c r="A160" t="s">
        <v>64</v>
      </c>
      <c r="B160" t="s">
        <v>59</v>
      </c>
      <c r="C160" s="81">
        <v>40147</v>
      </c>
      <c r="D160">
        <v>39.869999999999997</v>
      </c>
      <c r="E160" s="81">
        <v>40148</v>
      </c>
      <c r="F160">
        <v>41.052100000000003</v>
      </c>
      <c r="G160" s="14">
        <v>2.9600000000000001E-2</v>
      </c>
      <c r="H160">
        <v>146.1</v>
      </c>
      <c r="I160" s="14">
        <v>2.92E-2</v>
      </c>
      <c r="J160">
        <v>188</v>
      </c>
      <c r="K160">
        <v>4995.37</v>
      </c>
      <c r="L160">
        <v>8694.27</v>
      </c>
      <c r="M160">
        <v>2</v>
      </c>
      <c r="N160">
        <v>73.05</v>
      </c>
      <c r="O160" s="14">
        <v>-1.11E-2</v>
      </c>
      <c r="P160" s="14">
        <v>2.9600000000000001E-2</v>
      </c>
      <c r="Q160" t="s">
        <v>60</v>
      </c>
      <c r="R160">
        <v>1.03</v>
      </c>
      <c r="S160">
        <v>2.9020000000000001E-2</v>
      </c>
      <c r="T160">
        <v>2.3400000000000001E-3</v>
      </c>
      <c r="U160">
        <v>27.13</v>
      </c>
    </row>
    <row r="161" spans="1:21">
      <c r="A161" t="s">
        <v>66</v>
      </c>
      <c r="B161" t="s">
        <v>59</v>
      </c>
      <c r="C161" s="81">
        <v>40178</v>
      </c>
      <c r="D161">
        <v>72.290000000000006</v>
      </c>
      <c r="E161" s="81">
        <v>40182</v>
      </c>
      <c r="F161">
        <v>74.9863</v>
      </c>
      <c r="G161" s="14">
        <v>3.73E-2</v>
      </c>
      <c r="H161">
        <v>184.04</v>
      </c>
      <c r="I161" s="14">
        <v>3.6900000000000002E-2</v>
      </c>
      <c r="J161">
        <v>69</v>
      </c>
      <c r="K161">
        <v>4988.01</v>
      </c>
      <c r="L161">
        <v>8878.31</v>
      </c>
      <c r="M161">
        <v>3</v>
      </c>
      <c r="N161">
        <v>61.35</v>
      </c>
      <c r="O161" s="14">
        <v>-8.6999999999999994E-3</v>
      </c>
      <c r="P161" s="14">
        <v>3.73E-2</v>
      </c>
      <c r="Q161" t="s">
        <v>60</v>
      </c>
      <c r="R161">
        <v>1.04</v>
      </c>
      <c r="S161">
        <v>3.6429999999999997E-2</v>
      </c>
      <c r="T161">
        <v>7.4000000000000003E-3</v>
      </c>
      <c r="U161">
        <v>26.69</v>
      </c>
    </row>
    <row r="162" spans="1:21">
      <c r="A162" t="s">
        <v>72</v>
      </c>
      <c r="B162" t="s">
        <v>59</v>
      </c>
      <c r="C162" s="81">
        <v>40178</v>
      </c>
      <c r="D162">
        <v>44.22</v>
      </c>
      <c r="E162" s="81">
        <v>40183</v>
      </c>
      <c r="F162">
        <v>44.238500000000002</v>
      </c>
      <c r="G162" s="14">
        <v>4.0000000000000002E-4</v>
      </c>
      <c r="H162">
        <v>0.08</v>
      </c>
      <c r="I162" s="14">
        <v>0</v>
      </c>
      <c r="J162">
        <v>162</v>
      </c>
      <c r="K162">
        <v>4998.7</v>
      </c>
      <c r="L162">
        <v>8878.39</v>
      </c>
      <c r="M162">
        <v>4</v>
      </c>
      <c r="N162">
        <v>0.02</v>
      </c>
      <c r="O162" s="14">
        <v>-8.3999999999999995E-3</v>
      </c>
      <c r="P162" s="14">
        <v>2.81E-2</v>
      </c>
      <c r="Q162" t="s">
        <v>60</v>
      </c>
      <c r="R162">
        <v>1</v>
      </c>
      <c r="S162">
        <v>2.2000000000000001E-4</v>
      </c>
      <c r="T162">
        <v>3.6209999999999999E-2</v>
      </c>
      <c r="U162">
        <v>26.74</v>
      </c>
    </row>
    <row r="163" spans="1:21">
      <c r="A163" t="s">
        <v>69</v>
      </c>
      <c r="B163" t="s">
        <v>59</v>
      </c>
      <c r="C163" s="81">
        <v>40207</v>
      </c>
      <c r="D163">
        <v>9.77</v>
      </c>
      <c r="E163" s="81">
        <v>40210</v>
      </c>
      <c r="F163">
        <v>9.9706200000000003</v>
      </c>
      <c r="G163" s="14">
        <v>2.0500000000000001E-2</v>
      </c>
      <c r="H163">
        <v>97.41</v>
      </c>
      <c r="I163" s="14">
        <v>1.95E-2</v>
      </c>
      <c r="J163">
        <v>511</v>
      </c>
      <c r="K163">
        <v>4992.47</v>
      </c>
      <c r="L163">
        <v>8975.7999999999993</v>
      </c>
      <c r="M163">
        <v>2</v>
      </c>
      <c r="N163">
        <v>48.7</v>
      </c>
      <c r="O163" s="14">
        <v>-1E-3</v>
      </c>
      <c r="P163" s="14">
        <v>2.0500000000000001E-2</v>
      </c>
      <c r="Q163" t="s">
        <v>60</v>
      </c>
      <c r="R163">
        <v>1.02</v>
      </c>
      <c r="S163">
        <v>1.9820000000000001E-2</v>
      </c>
      <c r="T163">
        <v>1.9609999999999999E-2</v>
      </c>
      <c r="U163">
        <v>26.46</v>
      </c>
    </row>
    <row r="164" spans="1:21">
      <c r="A164" t="s">
        <v>80</v>
      </c>
      <c r="B164" t="s">
        <v>59</v>
      </c>
      <c r="C164" s="81">
        <v>40207</v>
      </c>
      <c r="D164">
        <v>30.8</v>
      </c>
      <c r="E164" s="81">
        <v>40210</v>
      </c>
      <c r="F164">
        <v>31.0685</v>
      </c>
      <c r="G164" s="14">
        <v>8.6999999999999994E-3</v>
      </c>
      <c r="H164">
        <v>41.51</v>
      </c>
      <c r="I164" s="14">
        <v>8.3000000000000001E-3</v>
      </c>
      <c r="J164">
        <v>162</v>
      </c>
      <c r="K164">
        <v>4989.6000000000004</v>
      </c>
      <c r="L164">
        <v>9017.2999999999993</v>
      </c>
      <c r="M164">
        <v>2</v>
      </c>
      <c r="N164">
        <v>20.75</v>
      </c>
      <c r="O164" s="14">
        <v>0</v>
      </c>
      <c r="P164" s="14">
        <v>1.3100000000000001E-2</v>
      </c>
      <c r="Q164" t="s">
        <v>60</v>
      </c>
      <c r="R164">
        <v>1.01</v>
      </c>
      <c r="S164">
        <v>8.4799999999999997E-3</v>
      </c>
      <c r="T164">
        <v>1.1339999999999999E-2</v>
      </c>
      <c r="U164">
        <v>26.44</v>
      </c>
    </row>
    <row r="165" spans="1:21">
      <c r="A165" t="s">
        <v>63</v>
      </c>
      <c r="B165" t="s">
        <v>59</v>
      </c>
      <c r="C165" s="81">
        <v>40235</v>
      </c>
      <c r="D165">
        <v>30.15</v>
      </c>
      <c r="E165" s="81">
        <v>40238</v>
      </c>
      <c r="F165">
        <v>30.667400000000001</v>
      </c>
      <c r="G165" s="14">
        <v>1.72E-2</v>
      </c>
      <c r="H165">
        <v>83.37</v>
      </c>
      <c r="I165" s="14">
        <v>1.6799999999999999E-2</v>
      </c>
      <c r="J165">
        <v>165</v>
      </c>
      <c r="K165">
        <v>4974.75</v>
      </c>
      <c r="L165">
        <v>9100.68</v>
      </c>
      <c r="M165">
        <v>2</v>
      </c>
      <c r="N165">
        <v>41.69</v>
      </c>
      <c r="O165" s="14">
        <v>-7.1999999999999998E-3</v>
      </c>
      <c r="P165" s="14">
        <v>1.72E-2</v>
      </c>
      <c r="Q165" t="s">
        <v>60</v>
      </c>
      <c r="R165">
        <v>1.02</v>
      </c>
      <c r="S165">
        <v>1.6820000000000002E-2</v>
      </c>
      <c r="T165">
        <v>8.3400000000000002E-3</v>
      </c>
      <c r="U165">
        <v>26.16</v>
      </c>
    </row>
    <row r="166" spans="1:21">
      <c r="A166" t="s">
        <v>72</v>
      </c>
      <c r="B166" t="s">
        <v>59</v>
      </c>
      <c r="C166" s="81">
        <v>40235</v>
      </c>
      <c r="D166">
        <v>44.11</v>
      </c>
      <c r="E166" s="81">
        <v>40238</v>
      </c>
      <c r="F166">
        <v>44.695599999999999</v>
      </c>
      <c r="G166" s="14">
        <v>1.3299999999999999E-2</v>
      </c>
      <c r="H166">
        <v>64.239999999999995</v>
      </c>
      <c r="I166" s="14">
        <v>1.29E-2</v>
      </c>
      <c r="J166">
        <v>154</v>
      </c>
      <c r="K166">
        <v>4989.67</v>
      </c>
      <c r="L166">
        <v>9164.92</v>
      </c>
      <c r="M166">
        <v>2</v>
      </c>
      <c r="N166">
        <v>32.119999999999997</v>
      </c>
      <c r="O166" s="14">
        <v>-4.1000000000000003E-3</v>
      </c>
      <c r="P166" s="14">
        <v>1.3299999999999999E-2</v>
      </c>
      <c r="Q166" t="s">
        <v>60</v>
      </c>
      <c r="R166">
        <v>1.01</v>
      </c>
      <c r="S166">
        <v>1.299E-2</v>
      </c>
      <c r="T166">
        <v>3.8300000000000001E-3</v>
      </c>
      <c r="U166">
        <v>26.24</v>
      </c>
    </row>
    <row r="167" spans="1:21">
      <c r="A167" t="s">
        <v>66</v>
      </c>
      <c r="B167" t="s">
        <v>59</v>
      </c>
      <c r="C167" s="81">
        <v>40268</v>
      </c>
      <c r="D167">
        <v>71.349999999999994</v>
      </c>
      <c r="E167" s="81">
        <v>40269</v>
      </c>
      <c r="F167">
        <v>73.386300000000006</v>
      </c>
      <c r="G167" s="14">
        <v>2.8500000000000001E-2</v>
      </c>
      <c r="H167">
        <v>140.54</v>
      </c>
      <c r="I167" s="14">
        <v>2.81E-2</v>
      </c>
      <c r="J167">
        <v>70</v>
      </c>
      <c r="K167">
        <v>4994.5</v>
      </c>
      <c r="L167">
        <v>9305.4599999999991</v>
      </c>
      <c r="M167">
        <v>2</v>
      </c>
      <c r="N167">
        <v>70.27</v>
      </c>
      <c r="O167" s="14">
        <v>-1.3299999999999999E-2</v>
      </c>
      <c r="P167" s="14">
        <v>2.8500000000000001E-2</v>
      </c>
      <c r="Q167" t="s">
        <v>60</v>
      </c>
      <c r="R167">
        <v>1.03</v>
      </c>
      <c r="S167">
        <v>2.7949999999999999E-2</v>
      </c>
      <c r="T167">
        <v>1.4959999999999999E-2</v>
      </c>
      <c r="U167">
        <v>26.07</v>
      </c>
    </row>
    <row r="168" spans="1:21">
      <c r="A168" t="s">
        <v>65</v>
      </c>
      <c r="B168" t="s">
        <v>59</v>
      </c>
      <c r="C168" s="81">
        <v>40268</v>
      </c>
      <c r="D168">
        <v>47.12</v>
      </c>
      <c r="E168" s="81">
        <v>40269</v>
      </c>
      <c r="F168">
        <v>48.372100000000003</v>
      </c>
      <c r="G168" s="14">
        <v>2.6599999999999999E-2</v>
      </c>
      <c r="H168">
        <v>130.72999999999999</v>
      </c>
      <c r="I168" s="14">
        <v>2.6200000000000001E-2</v>
      </c>
      <c r="J168">
        <v>106</v>
      </c>
      <c r="K168">
        <v>4994.72</v>
      </c>
      <c r="L168">
        <v>9436.19</v>
      </c>
      <c r="M168">
        <v>2</v>
      </c>
      <c r="N168">
        <v>65.36</v>
      </c>
      <c r="O168" s="14">
        <v>-9.2999999999999992E-3</v>
      </c>
      <c r="P168" s="14">
        <v>2.6599999999999999E-2</v>
      </c>
      <c r="Q168" t="s">
        <v>60</v>
      </c>
      <c r="R168">
        <v>1.03</v>
      </c>
      <c r="S168">
        <v>2.6030000000000001E-2</v>
      </c>
      <c r="T168">
        <v>1.91E-3</v>
      </c>
      <c r="U168">
        <v>26.07</v>
      </c>
    </row>
    <row r="169" spans="1:21">
      <c r="A169" t="s">
        <v>72</v>
      </c>
      <c r="B169" t="s">
        <v>59</v>
      </c>
      <c r="C169" s="81">
        <v>40298</v>
      </c>
      <c r="D169">
        <v>51.5</v>
      </c>
      <c r="E169" s="81">
        <v>40301</v>
      </c>
      <c r="F169">
        <v>52.375100000000003</v>
      </c>
      <c r="G169" s="14">
        <v>1.7000000000000001E-2</v>
      </c>
      <c r="H169">
        <v>82.8</v>
      </c>
      <c r="I169" s="14">
        <v>1.66E-2</v>
      </c>
      <c r="J169">
        <v>129</v>
      </c>
      <c r="K169">
        <v>4990.6099999999997</v>
      </c>
      <c r="L169">
        <v>9518.99</v>
      </c>
      <c r="M169">
        <v>2</v>
      </c>
      <c r="N169">
        <v>41.4</v>
      </c>
      <c r="O169" s="14">
        <v>-1.9E-3</v>
      </c>
      <c r="P169" s="14">
        <v>3.85E-2</v>
      </c>
      <c r="Q169" t="s">
        <v>60</v>
      </c>
      <c r="R169">
        <v>1.02</v>
      </c>
      <c r="S169">
        <v>1.6650000000000002E-2</v>
      </c>
      <c r="T169">
        <v>9.3799999999999994E-3</v>
      </c>
      <c r="U169">
        <v>25.68</v>
      </c>
    </row>
    <row r="170" spans="1:21">
      <c r="A170" t="s">
        <v>63</v>
      </c>
      <c r="B170" t="s">
        <v>59</v>
      </c>
      <c r="C170" s="81">
        <v>40298</v>
      </c>
      <c r="D170">
        <v>34.39</v>
      </c>
      <c r="E170" s="81">
        <v>40301</v>
      </c>
      <c r="F170">
        <v>34.6922</v>
      </c>
      <c r="G170" s="14">
        <v>8.8000000000000005E-3</v>
      </c>
      <c r="H170">
        <v>41.82</v>
      </c>
      <c r="I170" s="14">
        <v>8.3999999999999995E-3</v>
      </c>
      <c r="J170">
        <v>145</v>
      </c>
      <c r="K170">
        <v>4986.55</v>
      </c>
      <c r="L170">
        <v>9560.81</v>
      </c>
      <c r="M170">
        <v>2</v>
      </c>
      <c r="N170">
        <v>20.91</v>
      </c>
      <c r="O170" s="14">
        <v>-5.9999999999999995E-4</v>
      </c>
      <c r="P170" s="14">
        <v>2.58E-2</v>
      </c>
      <c r="Q170" t="s">
        <v>60</v>
      </c>
      <c r="R170">
        <v>1.01</v>
      </c>
      <c r="S170">
        <v>8.5500000000000003E-3</v>
      </c>
      <c r="T170">
        <v>8.0999999999999996E-3</v>
      </c>
      <c r="U170">
        <v>25.66</v>
      </c>
    </row>
    <row r="171" spans="1:21">
      <c r="A171" t="s">
        <v>61</v>
      </c>
      <c r="B171" t="s">
        <v>59</v>
      </c>
      <c r="C171" s="81">
        <v>40326</v>
      </c>
      <c r="D171">
        <v>90.79</v>
      </c>
      <c r="E171" s="81">
        <v>40330</v>
      </c>
      <c r="F171">
        <v>90.859099999999998</v>
      </c>
      <c r="G171" s="14">
        <v>8.0000000000000004E-4</v>
      </c>
      <c r="H171">
        <v>1.76</v>
      </c>
      <c r="I171" s="14">
        <v>4.0000000000000002E-4</v>
      </c>
      <c r="J171">
        <v>67</v>
      </c>
      <c r="K171">
        <v>4958.37</v>
      </c>
      <c r="L171">
        <v>9562.57</v>
      </c>
      <c r="M171">
        <v>3</v>
      </c>
      <c r="N171">
        <v>0.59</v>
      </c>
      <c r="O171" s="14">
        <v>-4.1000000000000003E-3</v>
      </c>
      <c r="P171" s="14">
        <v>3.3999999999999998E-3</v>
      </c>
      <c r="Q171" t="s">
        <v>60</v>
      </c>
      <c r="R171">
        <v>1</v>
      </c>
      <c r="S171">
        <v>5.5999999999999995E-4</v>
      </c>
      <c r="T171">
        <v>7.9900000000000006E-3</v>
      </c>
      <c r="U171">
        <v>25.35</v>
      </c>
    </row>
    <row r="172" spans="1:21">
      <c r="A172" t="s">
        <v>72</v>
      </c>
      <c r="B172" t="s">
        <v>59</v>
      </c>
      <c r="C172" s="81">
        <v>40326</v>
      </c>
      <c r="D172">
        <v>48.57</v>
      </c>
      <c r="E172" s="81">
        <v>40331</v>
      </c>
      <c r="F172">
        <v>48.861199999999997</v>
      </c>
      <c r="G172" s="14">
        <v>6.0000000000000001E-3</v>
      </c>
      <c r="H172">
        <v>28.05</v>
      </c>
      <c r="I172" s="14">
        <v>5.5999999999999999E-3</v>
      </c>
      <c r="J172">
        <v>126</v>
      </c>
      <c r="K172">
        <v>4988.4399999999996</v>
      </c>
      <c r="L172">
        <v>9590.6200000000008</v>
      </c>
      <c r="M172">
        <v>4</v>
      </c>
      <c r="N172">
        <v>7.01</v>
      </c>
      <c r="O172" s="14">
        <v>-2.06E-2</v>
      </c>
      <c r="P172" s="14">
        <v>2.1399999999999999E-2</v>
      </c>
      <c r="Q172" t="s">
        <v>60</v>
      </c>
      <c r="R172">
        <v>1.01</v>
      </c>
      <c r="S172">
        <v>5.8100000000000001E-3</v>
      </c>
      <c r="T172">
        <v>5.2500000000000003E-3</v>
      </c>
      <c r="U172">
        <v>25.51</v>
      </c>
    </row>
    <row r="173" spans="1:21">
      <c r="A173" t="s">
        <v>61</v>
      </c>
      <c r="B173" t="s">
        <v>59</v>
      </c>
      <c r="C173" s="81">
        <v>40359</v>
      </c>
      <c r="D173">
        <v>93.55</v>
      </c>
      <c r="E173" s="81">
        <v>40361</v>
      </c>
      <c r="F173">
        <v>93.295500000000004</v>
      </c>
      <c r="G173" s="14">
        <v>-2.7000000000000001E-3</v>
      </c>
      <c r="H173">
        <v>-15.22</v>
      </c>
      <c r="I173" s="14">
        <v>-3.0999999999999999E-3</v>
      </c>
      <c r="J173">
        <v>65</v>
      </c>
      <c r="K173">
        <v>4971.59</v>
      </c>
      <c r="L173">
        <v>9575.41</v>
      </c>
      <c r="M173">
        <v>3</v>
      </c>
      <c r="N173">
        <v>-5.07</v>
      </c>
      <c r="O173" s="14">
        <v>-3.5999999999999999E-3</v>
      </c>
      <c r="P173" s="14">
        <v>4.4000000000000003E-3</v>
      </c>
      <c r="Q173" t="s">
        <v>60</v>
      </c>
      <c r="R173">
        <v>1</v>
      </c>
      <c r="S173">
        <v>-2.8600000000000001E-3</v>
      </c>
      <c r="T173">
        <v>8.6700000000000006E-3</v>
      </c>
      <c r="U173">
        <v>25.38</v>
      </c>
    </row>
    <row r="174" spans="1:21">
      <c r="A174" t="s">
        <v>72</v>
      </c>
      <c r="B174" t="s">
        <v>59</v>
      </c>
      <c r="C174" s="81">
        <v>40389</v>
      </c>
      <c r="D174">
        <v>50.66</v>
      </c>
      <c r="E174" s="81">
        <v>40392</v>
      </c>
      <c r="F174">
        <v>52.0867</v>
      </c>
      <c r="G174" s="14">
        <v>2.8199999999999999E-2</v>
      </c>
      <c r="H174">
        <v>138.18</v>
      </c>
      <c r="I174" s="14">
        <v>2.7799999999999998E-2</v>
      </c>
      <c r="J174">
        <v>128</v>
      </c>
      <c r="K174">
        <v>4977.34</v>
      </c>
      <c r="L174">
        <v>9713.58</v>
      </c>
      <c r="M174">
        <v>2</v>
      </c>
      <c r="N174">
        <v>69.09</v>
      </c>
      <c r="O174" s="14">
        <v>-1.6500000000000001E-2</v>
      </c>
      <c r="P174" s="14">
        <v>2.8199999999999999E-2</v>
      </c>
      <c r="Q174" t="s">
        <v>60</v>
      </c>
      <c r="R174">
        <v>1.03</v>
      </c>
      <c r="S174">
        <v>2.758E-2</v>
      </c>
      <c r="T174">
        <v>3.0439999999999998E-2</v>
      </c>
      <c r="U174">
        <v>25.43</v>
      </c>
    </row>
    <row r="175" spans="1:21">
      <c r="A175" t="s">
        <v>68</v>
      </c>
      <c r="B175" t="s">
        <v>59</v>
      </c>
      <c r="C175" s="81">
        <v>40389</v>
      </c>
      <c r="D175">
        <v>64.56</v>
      </c>
      <c r="E175" s="81">
        <v>40392</v>
      </c>
      <c r="F175">
        <v>65.467799999999997</v>
      </c>
      <c r="G175" s="14">
        <v>1.41E-2</v>
      </c>
      <c r="H175">
        <v>67.900000000000006</v>
      </c>
      <c r="I175" s="14">
        <v>1.37E-2</v>
      </c>
      <c r="J175">
        <v>77</v>
      </c>
      <c r="K175">
        <v>4971.12</v>
      </c>
      <c r="L175">
        <v>9781.48</v>
      </c>
      <c r="M175">
        <v>2</v>
      </c>
      <c r="N175">
        <v>33.950000000000003</v>
      </c>
      <c r="O175" s="14">
        <v>-1.8499999999999999E-2</v>
      </c>
      <c r="P175" s="14">
        <v>1.78E-2</v>
      </c>
      <c r="Q175" t="s">
        <v>60</v>
      </c>
      <c r="R175">
        <v>1.01</v>
      </c>
      <c r="S175">
        <v>1.3769999999999999E-2</v>
      </c>
      <c r="T175">
        <v>1.3809999999999999E-2</v>
      </c>
      <c r="U175">
        <v>25.4</v>
      </c>
    </row>
    <row r="176" spans="1:21">
      <c r="A176" t="s">
        <v>72</v>
      </c>
      <c r="B176" t="s">
        <v>59</v>
      </c>
      <c r="C176" s="81">
        <v>40421</v>
      </c>
      <c r="D176">
        <v>50</v>
      </c>
      <c r="E176" s="81">
        <v>40422</v>
      </c>
      <c r="F176">
        <v>51.631700000000002</v>
      </c>
      <c r="G176" s="14">
        <v>3.2599999999999997E-2</v>
      </c>
      <c r="H176">
        <v>160.05000000000001</v>
      </c>
      <c r="I176" s="14">
        <v>3.2199999999999999E-2</v>
      </c>
      <c r="J176">
        <v>126</v>
      </c>
      <c r="K176">
        <v>4965.71</v>
      </c>
      <c r="L176">
        <v>9941.5300000000007</v>
      </c>
      <c r="M176">
        <v>2</v>
      </c>
      <c r="N176">
        <v>80.02</v>
      </c>
      <c r="O176" s="14">
        <v>-1.5699999999999999E-2</v>
      </c>
      <c r="P176" s="14">
        <v>3.2599999999999997E-2</v>
      </c>
      <c r="Q176" t="s">
        <v>60</v>
      </c>
      <c r="R176">
        <v>1.03</v>
      </c>
      <c r="S176">
        <v>3.1919999999999997E-2</v>
      </c>
      <c r="T176">
        <v>1.8149999999999999E-2</v>
      </c>
      <c r="U176">
        <v>25.11</v>
      </c>
    </row>
    <row r="177" spans="1:21">
      <c r="A177" t="s">
        <v>74</v>
      </c>
      <c r="B177" t="s">
        <v>59</v>
      </c>
      <c r="C177" s="81">
        <v>40421</v>
      </c>
      <c r="D177">
        <v>30.14</v>
      </c>
      <c r="E177" s="81">
        <v>40422</v>
      </c>
      <c r="F177">
        <v>30.8291</v>
      </c>
      <c r="G177" s="14">
        <v>2.29E-2</v>
      </c>
      <c r="H177">
        <v>111.7</v>
      </c>
      <c r="I177" s="14">
        <v>2.2499999999999999E-2</v>
      </c>
      <c r="J177">
        <v>165</v>
      </c>
      <c r="K177">
        <v>4973.1000000000004</v>
      </c>
      <c r="L177">
        <v>10053.24</v>
      </c>
      <c r="M177">
        <v>2</v>
      </c>
      <c r="N177">
        <v>55.85</v>
      </c>
      <c r="O177" s="14">
        <v>-1.3299999999999999E-2</v>
      </c>
      <c r="P177" s="14">
        <v>2.29E-2</v>
      </c>
      <c r="Q177" t="s">
        <v>60</v>
      </c>
      <c r="R177">
        <v>1.02</v>
      </c>
      <c r="S177">
        <v>2.2409999999999999E-2</v>
      </c>
      <c r="T177">
        <v>9.5099999999999994E-3</v>
      </c>
      <c r="U177">
        <v>25.15</v>
      </c>
    </row>
    <row r="178" spans="1:21">
      <c r="A178" t="s">
        <v>68</v>
      </c>
      <c r="B178" t="s">
        <v>59</v>
      </c>
      <c r="C178" s="81">
        <v>40451</v>
      </c>
      <c r="D178">
        <v>67.2</v>
      </c>
      <c r="E178" s="81">
        <v>40452</v>
      </c>
      <c r="F178">
        <v>67.3767</v>
      </c>
      <c r="G178" s="14">
        <v>2.5999999999999999E-3</v>
      </c>
      <c r="H178">
        <v>11.08</v>
      </c>
      <c r="I178" s="14">
        <v>2.2000000000000001E-3</v>
      </c>
      <c r="J178">
        <v>74</v>
      </c>
      <c r="K178">
        <v>4972.8</v>
      </c>
      <c r="L178">
        <v>10064.31</v>
      </c>
      <c r="M178">
        <v>2</v>
      </c>
      <c r="N178">
        <v>5.54</v>
      </c>
      <c r="O178" s="14">
        <v>-8.0999999999999996E-3</v>
      </c>
      <c r="P178" s="14">
        <v>1.5599999999999999E-2</v>
      </c>
      <c r="Q178" t="s">
        <v>60</v>
      </c>
      <c r="R178">
        <v>1</v>
      </c>
      <c r="S178">
        <v>2.4299999999999999E-3</v>
      </c>
      <c r="T178">
        <v>1.9980000000000001E-2</v>
      </c>
      <c r="U178">
        <v>24.8</v>
      </c>
    </row>
    <row r="179" spans="1:21">
      <c r="A179" t="s">
        <v>72</v>
      </c>
      <c r="B179" t="s">
        <v>59</v>
      </c>
      <c r="C179" s="81">
        <v>40451</v>
      </c>
      <c r="D179">
        <v>52.32</v>
      </c>
      <c r="E179" s="81">
        <v>40452</v>
      </c>
      <c r="F179">
        <v>52.485700000000001</v>
      </c>
      <c r="G179" s="14">
        <v>3.2000000000000002E-3</v>
      </c>
      <c r="H179">
        <v>13.81</v>
      </c>
      <c r="I179" s="14">
        <v>2.8E-3</v>
      </c>
      <c r="J179">
        <v>130</v>
      </c>
      <c r="K179">
        <v>4992</v>
      </c>
      <c r="L179">
        <v>10078.129999999999</v>
      </c>
      <c r="M179">
        <v>2</v>
      </c>
      <c r="N179">
        <v>6.91</v>
      </c>
      <c r="O179" s="14">
        <v>-6.7999999999999996E-3</v>
      </c>
      <c r="P179" s="14">
        <v>1.4E-2</v>
      </c>
      <c r="Q179" t="s">
        <v>60</v>
      </c>
      <c r="R179">
        <v>1</v>
      </c>
      <c r="S179">
        <v>2.96E-3</v>
      </c>
      <c r="T179">
        <v>5.4000000000000001E-4</v>
      </c>
      <c r="U179">
        <v>24.9</v>
      </c>
    </row>
    <row r="180" spans="1:21">
      <c r="A180" t="s">
        <v>67</v>
      </c>
      <c r="B180" t="s">
        <v>59</v>
      </c>
      <c r="C180" s="81">
        <v>40480</v>
      </c>
      <c r="D180">
        <v>18.559999999999999</v>
      </c>
      <c r="E180" s="81">
        <v>40483</v>
      </c>
      <c r="F180">
        <v>19.020600000000002</v>
      </c>
      <c r="G180" s="14">
        <v>2.4799999999999999E-2</v>
      </c>
      <c r="H180">
        <v>121.2</v>
      </c>
      <c r="I180" s="14">
        <v>2.4299999999999999E-2</v>
      </c>
      <c r="J180">
        <v>269</v>
      </c>
      <c r="K180">
        <v>4992.6400000000003</v>
      </c>
      <c r="L180">
        <v>10199.33</v>
      </c>
      <c r="M180">
        <v>2</v>
      </c>
      <c r="N180">
        <v>60.6</v>
      </c>
      <c r="O180" s="14">
        <v>-9.5999999999999992E-3</v>
      </c>
      <c r="P180" s="14">
        <v>2.4799999999999999E-2</v>
      </c>
      <c r="Q180" t="s">
        <v>60</v>
      </c>
      <c r="R180">
        <v>1.02</v>
      </c>
      <c r="S180">
        <v>2.4250000000000001E-2</v>
      </c>
      <c r="T180">
        <v>2.129E-2</v>
      </c>
      <c r="U180">
        <v>24.87</v>
      </c>
    </row>
    <row r="181" spans="1:21">
      <c r="A181" t="s">
        <v>72</v>
      </c>
      <c r="B181" t="s">
        <v>59</v>
      </c>
      <c r="C181" s="81">
        <v>40480</v>
      </c>
      <c r="D181">
        <v>54.37</v>
      </c>
      <c r="E181" s="81">
        <v>40483</v>
      </c>
      <c r="F181">
        <v>55.099800000000002</v>
      </c>
      <c r="G181" s="14">
        <v>1.34E-2</v>
      </c>
      <c r="H181">
        <v>64.61</v>
      </c>
      <c r="I181" s="14">
        <v>1.2999999999999999E-2</v>
      </c>
      <c r="J181">
        <v>127</v>
      </c>
      <c r="K181">
        <v>4962.26</v>
      </c>
      <c r="L181">
        <v>10263.93</v>
      </c>
      <c r="M181">
        <v>2</v>
      </c>
      <c r="N181">
        <v>32.299999999999997</v>
      </c>
      <c r="O181" s="14">
        <v>-4.8999999999999998E-3</v>
      </c>
      <c r="P181" s="14">
        <v>1.34E-2</v>
      </c>
      <c r="Q181" t="s">
        <v>60</v>
      </c>
      <c r="R181">
        <v>1.01</v>
      </c>
      <c r="S181">
        <v>1.3129999999999999E-2</v>
      </c>
      <c r="T181">
        <v>1.111E-2</v>
      </c>
      <c r="U181">
        <v>24.72</v>
      </c>
    </row>
    <row r="182" spans="1:21">
      <c r="A182" t="s">
        <v>72</v>
      </c>
      <c r="B182" t="s">
        <v>59</v>
      </c>
      <c r="C182" s="81">
        <v>40512</v>
      </c>
      <c r="D182">
        <v>53.51</v>
      </c>
      <c r="E182" s="81">
        <v>40513</v>
      </c>
      <c r="F182">
        <v>54.095999999999997</v>
      </c>
      <c r="G182" s="14">
        <v>1.0999999999999999E-2</v>
      </c>
      <c r="H182">
        <v>52.63</v>
      </c>
      <c r="I182" s="14">
        <v>1.0500000000000001E-2</v>
      </c>
      <c r="J182">
        <v>121</v>
      </c>
      <c r="K182">
        <v>4988.22</v>
      </c>
      <c r="L182">
        <v>10316.56</v>
      </c>
      <c r="M182">
        <v>2</v>
      </c>
      <c r="N182">
        <v>26.31</v>
      </c>
      <c r="O182" s="14">
        <v>-6.7999999999999996E-3</v>
      </c>
      <c r="P182" s="14">
        <v>1.0999999999999999E-2</v>
      </c>
      <c r="Q182" t="s">
        <v>60</v>
      </c>
      <c r="R182">
        <v>1.01</v>
      </c>
      <c r="S182">
        <v>1.069E-2</v>
      </c>
      <c r="T182">
        <v>2.4399999999999999E-3</v>
      </c>
      <c r="U182">
        <v>24.62</v>
      </c>
    </row>
    <row r="183" spans="1:21">
      <c r="A183" t="s">
        <v>68</v>
      </c>
      <c r="B183" t="s">
        <v>59</v>
      </c>
      <c r="C183" s="81">
        <v>40512</v>
      </c>
      <c r="D183">
        <v>72.42</v>
      </c>
      <c r="E183" s="81">
        <v>40513</v>
      </c>
      <c r="F183">
        <v>74.132999999999996</v>
      </c>
      <c r="G183" s="14">
        <v>2.3699999999999999E-2</v>
      </c>
      <c r="H183">
        <v>116.2</v>
      </c>
      <c r="I183" s="14">
        <v>2.3300000000000001E-2</v>
      </c>
      <c r="J183">
        <v>69</v>
      </c>
      <c r="K183">
        <v>4996.9799999999996</v>
      </c>
      <c r="L183">
        <v>10432.75</v>
      </c>
      <c r="M183">
        <v>2</v>
      </c>
      <c r="N183">
        <v>58.1</v>
      </c>
      <c r="O183" s="14">
        <v>-7.7999999999999996E-3</v>
      </c>
      <c r="P183" s="14">
        <v>2.3699999999999999E-2</v>
      </c>
      <c r="Q183" t="s">
        <v>60</v>
      </c>
      <c r="R183">
        <v>1.02</v>
      </c>
      <c r="S183">
        <v>2.3179999999999999E-2</v>
      </c>
      <c r="T183">
        <v>1.2489999999999999E-2</v>
      </c>
      <c r="U183">
        <v>24.66</v>
      </c>
    </row>
    <row r="184" spans="1:21">
      <c r="A184" t="s">
        <v>58</v>
      </c>
      <c r="B184" t="s">
        <v>59</v>
      </c>
      <c r="C184" s="81">
        <v>40543</v>
      </c>
      <c r="D184">
        <v>15.62</v>
      </c>
      <c r="E184" s="81">
        <v>40546</v>
      </c>
      <c r="F184">
        <v>15.62</v>
      </c>
      <c r="G184" s="14">
        <v>0</v>
      </c>
      <c r="H184">
        <v>-3.2</v>
      </c>
      <c r="I184" s="14">
        <v>-5.9999999999999995E-4</v>
      </c>
      <c r="J184">
        <v>320</v>
      </c>
      <c r="K184">
        <v>4998.3999999999996</v>
      </c>
      <c r="L184">
        <v>10429.549999999999</v>
      </c>
      <c r="M184">
        <v>2</v>
      </c>
      <c r="N184">
        <v>-1.6</v>
      </c>
      <c r="O184" s="14">
        <v>-8.3000000000000001E-3</v>
      </c>
      <c r="P184" s="14">
        <v>7.7000000000000002E-3</v>
      </c>
      <c r="Q184" t="s">
        <v>60</v>
      </c>
      <c r="R184">
        <v>1</v>
      </c>
      <c r="S184">
        <v>-3.2000000000000003E-4</v>
      </c>
      <c r="T184">
        <v>2.35E-2</v>
      </c>
      <c r="U184">
        <v>24.47</v>
      </c>
    </row>
    <row r="185" spans="1:21">
      <c r="A185" t="s">
        <v>66</v>
      </c>
      <c r="B185" t="s">
        <v>59</v>
      </c>
      <c r="C185" s="81">
        <v>40543</v>
      </c>
      <c r="D185">
        <v>77.400000000000006</v>
      </c>
      <c r="E185" s="81">
        <v>40546</v>
      </c>
      <c r="F185">
        <v>77.959999999999994</v>
      </c>
      <c r="G185" s="14">
        <v>7.1999999999999998E-3</v>
      </c>
      <c r="H185">
        <v>33.840000000000003</v>
      </c>
      <c r="I185" s="14">
        <v>6.7999999999999996E-3</v>
      </c>
      <c r="J185">
        <v>64</v>
      </c>
      <c r="K185">
        <v>4953.6000000000004</v>
      </c>
      <c r="L185">
        <v>10463.39</v>
      </c>
      <c r="M185">
        <v>2</v>
      </c>
      <c r="N185">
        <v>16.920000000000002</v>
      </c>
      <c r="O185" s="14">
        <v>-1.2E-2</v>
      </c>
      <c r="P185" s="14">
        <v>7.1999999999999998E-3</v>
      </c>
      <c r="Q185" t="s">
        <v>60</v>
      </c>
      <c r="R185">
        <v>1.01</v>
      </c>
      <c r="S185">
        <v>7.0099999999999997E-3</v>
      </c>
      <c r="T185">
        <v>7.3299999999999997E-3</v>
      </c>
      <c r="U185">
        <v>24.25</v>
      </c>
    </row>
    <row r="186" spans="1:21">
      <c r="A186" t="s">
        <v>72</v>
      </c>
      <c r="B186" t="s">
        <v>59</v>
      </c>
      <c r="C186" s="81">
        <v>40574</v>
      </c>
      <c r="D186">
        <v>57.96</v>
      </c>
      <c r="E186" s="81">
        <v>40575</v>
      </c>
      <c r="F186">
        <v>58.16</v>
      </c>
      <c r="G186" s="14">
        <v>3.5000000000000001E-3</v>
      </c>
      <c r="H186">
        <v>15.25</v>
      </c>
      <c r="I186" s="14">
        <v>3.0999999999999999E-3</v>
      </c>
      <c r="J186">
        <v>118</v>
      </c>
      <c r="K186">
        <v>4997.6499999999996</v>
      </c>
      <c r="L186">
        <v>10478.64</v>
      </c>
      <c r="M186">
        <v>2</v>
      </c>
      <c r="N186">
        <v>7.62</v>
      </c>
      <c r="O186" s="14">
        <v>-1.0500000000000001E-2</v>
      </c>
      <c r="P186" s="14">
        <v>7.1999999999999998E-3</v>
      </c>
      <c r="Q186" t="s">
        <v>60</v>
      </c>
      <c r="R186">
        <v>1</v>
      </c>
      <c r="S186">
        <v>3.2499999999999999E-3</v>
      </c>
      <c r="T186">
        <v>3.7599999999999999E-3</v>
      </c>
      <c r="U186">
        <v>24.43</v>
      </c>
    </row>
    <row r="187" spans="1:21">
      <c r="A187" t="s">
        <v>75</v>
      </c>
      <c r="B187" t="s">
        <v>59</v>
      </c>
      <c r="C187" s="81">
        <v>40574</v>
      </c>
      <c r="D187">
        <v>28.88</v>
      </c>
      <c r="E187" s="81">
        <v>40575</v>
      </c>
      <c r="F187">
        <v>29</v>
      </c>
      <c r="G187" s="14">
        <v>4.1999999999999997E-3</v>
      </c>
      <c r="H187">
        <v>18.760000000000002</v>
      </c>
      <c r="I187" s="14">
        <v>3.8E-3</v>
      </c>
      <c r="J187">
        <v>173</v>
      </c>
      <c r="K187">
        <v>4996.24</v>
      </c>
      <c r="L187">
        <v>10497.4</v>
      </c>
      <c r="M187">
        <v>2</v>
      </c>
      <c r="N187">
        <v>9.3800000000000008</v>
      </c>
      <c r="O187" s="14">
        <v>-2.8E-3</v>
      </c>
      <c r="P187" s="14">
        <v>4.4999999999999997E-3</v>
      </c>
      <c r="Q187" t="s">
        <v>60</v>
      </c>
      <c r="R187">
        <v>1</v>
      </c>
      <c r="S187">
        <v>3.9500000000000004E-3</v>
      </c>
      <c r="T187">
        <v>6.9999999999999999E-4</v>
      </c>
      <c r="U187">
        <v>24.42</v>
      </c>
    </row>
    <row r="188" spans="1:21">
      <c r="A188" t="s">
        <v>71</v>
      </c>
      <c r="B188" t="s">
        <v>59</v>
      </c>
      <c r="C188" s="81">
        <v>40602</v>
      </c>
      <c r="D188">
        <v>57.77</v>
      </c>
      <c r="E188" s="81">
        <v>40604</v>
      </c>
      <c r="F188">
        <v>57.67</v>
      </c>
      <c r="G188" s="14">
        <v>-1.6999999999999999E-3</v>
      </c>
      <c r="H188">
        <v>-10.6</v>
      </c>
      <c r="I188" s="14">
        <v>-2.0999999999999999E-3</v>
      </c>
      <c r="J188">
        <v>86</v>
      </c>
      <c r="K188">
        <v>4968.22</v>
      </c>
      <c r="L188">
        <v>10486.8</v>
      </c>
      <c r="M188">
        <v>3</v>
      </c>
      <c r="N188">
        <v>-3.53</v>
      </c>
      <c r="O188" s="14">
        <v>-1.8499999999999999E-2</v>
      </c>
      <c r="P188" s="14">
        <v>4.7999999999999996E-3</v>
      </c>
      <c r="Q188" t="s">
        <v>60</v>
      </c>
      <c r="R188">
        <v>1</v>
      </c>
      <c r="S188">
        <v>-1.9300000000000001E-3</v>
      </c>
      <c r="T188">
        <v>5.8799999999999998E-3</v>
      </c>
      <c r="U188">
        <v>24.24</v>
      </c>
    </row>
    <row r="189" spans="1:21">
      <c r="A189" t="s">
        <v>68</v>
      </c>
      <c r="B189" t="s">
        <v>59</v>
      </c>
      <c r="C189" s="81">
        <v>40602</v>
      </c>
      <c r="D189">
        <v>82.27</v>
      </c>
      <c r="E189" s="81">
        <v>40604</v>
      </c>
      <c r="F189">
        <v>81.77</v>
      </c>
      <c r="G189" s="14">
        <v>-6.1000000000000004E-3</v>
      </c>
      <c r="H189">
        <v>-32</v>
      </c>
      <c r="I189" s="14">
        <v>-6.4999999999999997E-3</v>
      </c>
      <c r="J189">
        <v>60</v>
      </c>
      <c r="K189">
        <v>4936.2</v>
      </c>
      <c r="L189">
        <v>10454.799999999999</v>
      </c>
      <c r="M189">
        <v>3</v>
      </c>
      <c r="N189">
        <v>-10.67</v>
      </c>
      <c r="O189" s="14">
        <v>-2.3300000000000001E-2</v>
      </c>
      <c r="P189" s="14">
        <v>6.8999999999999999E-3</v>
      </c>
      <c r="Q189" t="s">
        <v>60</v>
      </c>
      <c r="R189">
        <v>0.99</v>
      </c>
      <c r="S189">
        <v>-6.3E-3</v>
      </c>
      <c r="T189">
        <v>4.3699999999999998E-3</v>
      </c>
      <c r="U189">
        <v>24.09</v>
      </c>
    </row>
    <row r="190" spans="1:21">
      <c r="A190" t="s">
        <v>62</v>
      </c>
      <c r="B190" t="s">
        <v>59</v>
      </c>
      <c r="C190" s="81">
        <v>40633</v>
      </c>
      <c r="D190">
        <v>78.81</v>
      </c>
      <c r="E190" s="81">
        <v>40634</v>
      </c>
      <c r="F190">
        <v>79.416200000000003</v>
      </c>
      <c r="G190" s="14">
        <v>7.7000000000000002E-3</v>
      </c>
      <c r="H190">
        <v>36.19</v>
      </c>
      <c r="I190" s="14">
        <v>7.3000000000000001E-3</v>
      </c>
      <c r="J190">
        <v>63</v>
      </c>
      <c r="K190">
        <v>4965.03</v>
      </c>
      <c r="L190">
        <v>10490.99</v>
      </c>
      <c r="M190">
        <v>2</v>
      </c>
      <c r="N190">
        <v>18.100000000000001</v>
      </c>
      <c r="O190" s="14">
        <v>-4.0000000000000002E-4</v>
      </c>
      <c r="P190" s="14">
        <v>1.5299999999999999E-2</v>
      </c>
      <c r="Q190" t="s">
        <v>60</v>
      </c>
      <c r="R190">
        <v>1.01</v>
      </c>
      <c r="S190">
        <v>7.4599999999999996E-3</v>
      </c>
      <c r="T190">
        <v>1.376E-2</v>
      </c>
      <c r="U190">
        <v>24.28</v>
      </c>
    </row>
    <row r="191" spans="1:21">
      <c r="A191" t="s">
        <v>81</v>
      </c>
      <c r="B191" t="s">
        <v>59</v>
      </c>
      <c r="C191" s="81">
        <v>40633</v>
      </c>
      <c r="D191">
        <v>39.31</v>
      </c>
      <c r="E191" s="81">
        <v>40634</v>
      </c>
      <c r="F191">
        <v>39.661099999999998</v>
      </c>
      <c r="G191" s="14">
        <v>8.8999999999999999E-3</v>
      </c>
      <c r="H191">
        <v>42.58</v>
      </c>
      <c r="I191" s="14">
        <v>8.5000000000000006E-3</v>
      </c>
      <c r="J191">
        <v>127</v>
      </c>
      <c r="K191">
        <v>4992.37</v>
      </c>
      <c r="L191">
        <v>10533.58</v>
      </c>
      <c r="M191">
        <v>2</v>
      </c>
      <c r="N191">
        <v>21.29</v>
      </c>
      <c r="O191" s="14">
        <v>-5.4999999999999997E-3</v>
      </c>
      <c r="P191" s="14">
        <v>8.8999999999999999E-3</v>
      </c>
      <c r="Q191" t="s">
        <v>60</v>
      </c>
      <c r="R191">
        <v>1.01</v>
      </c>
      <c r="S191">
        <v>8.6899999999999998E-3</v>
      </c>
      <c r="T191">
        <v>1.23E-3</v>
      </c>
      <c r="U191">
        <v>24.41</v>
      </c>
    </row>
    <row r="192" spans="1:21">
      <c r="A192" t="s">
        <v>58</v>
      </c>
      <c r="B192" t="s">
        <v>59</v>
      </c>
      <c r="C192" s="81">
        <v>40662</v>
      </c>
      <c r="D192">
        <v>16</v>
      </c>
      <c r="E192" s="81">
        <v>40666</v>
      </c>
      <c r="F192">
        <v>15.74</v>
      </c>
      <c r="G192" s="14">
        <v>-1.6299999999999999E-2</v>
      </c>
      <c r="H192">
        <v>-84.24</v>
      </c>
      <c r="I192" s="14">
        <v>-1.6899999999999998E-2</v>
      </c>
      <c r="J192">
        <v>312</v>
      </c>
      <c r="K192">
        <v>4992</v>
      </c>
      <c r="L192">
        <v>10449.34</v>
      </c>
      <c r="M192">
        <v>3</v>
      </c>
      <c r="N192">
        <v>-28.08</v>
      </c>
      <c r="O192" s="14">
        <v>-1.8100000000000002E-2</v>
      </c>
      <c r="P192" s="14">
        <v>3.7000000000000002E-3</v>
      </c>
      <c r="Q192" t="s">
        <v>60</v>
      </c>
      <c r="R192">
        <v>0.98</v>
      </c>
      <c r="S192">
        <v>-1.67E-2</v>
      </c>
      <c r="T192">
        <v>2.5389999999999999E-2</v>
      </c>
      <c r="U192">
        <v>24.32</v>
      </c>
    </row>
    <row r="193" spans="1:21">
      <c r="A193" t="s">
        <v>82</v>
      </c>
      <c r="B193" t="s">
        <v>59</v>
      </c>
      <c r="C193" s="81">
        <v>40662</v>
      </c>
      <c r="D193">
        <v>38.04</v>
      </c>
      <c r="E193" s="81">
        <v>40666</v>
      </c>
      <c r="F193">
        <v>37.810600000000001</v>
      </c>
      <c r="G193" s="14">
        <v>-6.0000000000000001E-3</v>
      </c>
      <c r="H193">
        <v>-32.06</v>
      </c>
      <c r="I193" s="14">
        <v>-6.4000000000000003E-3</v>
      </c>
      <c r="J193">
        <v>131</v>
      </c>
      <c r="K193">
        <v>4983.24</v>
      </c>
      <c r="L193">
        <v>10417.280000000001</v>
      </c>
      <c r="M193">
        <v>3</v>
      </c>
      <c r="N193">
        <v>-10.69</v>
      </c>
      <c r="O193" s="14">
        <v>-6.0000000000000001E-3</v>
      </c>
      <c r="P193" s="14">
        <v>7.1999999999999998E-3</v>
      </c>
      <c r="Q193" t="s">
        <v>60</v>
      </c>
      <c r="R193">
        <v>0.99</v>
      </c>
      <c r="S193">
        <v>-6.2500000000000003E-3</v>
      </c>
      <c r="T193">
        <v>1.0449999999999999E-2</v>
      </c>
      <c r="U193">
        <v>24.27</v>
      </c>
    </row>
    <row r="194" spans="1:21">
      <c r="A194" t="s">
        <v>68</v>
      </c>
      <c r="B194" t="s">
        <v>59</v>
      </c>
      <c r="C194" s="81">
        <v>40694</v>
      </c>
      <c r="D194">
        <v>84.26</v>
      </c>
      <c r="E194" s="81">
        <v>40696</v>
      </c>
      <c r="F194">
        <v>80.260499999999993</v>
      </c>
      <c r="G194" s="14">
        <v>-4.7500000000000001E-2</v>
      </c>
      <c r="H194">
        <v>-237.97</v>
      </c>
      <c r="I194" s="14">
        <v>-4.7899999999999998E-2</v>
      </c>
      <c r="J194">
        <v>59</v>
      </c>
      <c r="K194">
        <v>4971.34</v>
      </c>
      <c r="L194">
        <v>10179.31</v>
      </c>
      <c r="M194">
        <v>3</v>
      </c>
      <c r="N194">
        <v>-79.319999999999993</v>
      </c>
      <c r="O194" s="14">
        <v>-4.7500000000000001E-2</v>
      </c>
      <c r="P194" s="14">
        <v>2.0000000000000001E-4</v>
      </c>
      <c r="Q194" t="s">
        <v>60</v>
      </c>
      <c r="R194">
        <v>0.95</v>
      </c>
      <c r="S194">
        <v>-4.8840000000000001E-2</v>
      </c>
      <c r="T194">
        <v>4.2590000000000003E-2</v>
      </c>
      <c r="U194">
        <v>24.35</v>
      </c>
    </row>
    <row r="195" spans="1:21">
      <c r="A195" t="s">
        <v>72</v>
      </c>
      <c r="B195" t="s">
        <v>59</v>
      </c>
      <c r="C195" s="81">
        <v>40694</v>
      </c>
      <c r="D195">
        <v>61.57</v>
      </c>
      <c r="E195" s="81">
        <v>40696</v>
      </c>
      <c r="F195">
        <v>58.905999999999999</v>
      </c>
      <c r="G195" s="14">
        <v>-4.3299999999999998E-2</v>
      </c>
      <c r="H195">
        <v>-217.92</v>
      </c>
      <c r="I195" s="14">
        <v>-4.3900000000000002E-2</v>
      </c>
      <c r="J195">
        <v>116</v>
      </c>
      <c r="K195">
        <v>4961.87</v>
      </c>
      <c r="L195">
        <v>9961.39</v>
      </c>
      <c r="M195">
        <v>3</v>
      </c>
      <c r="N195">
        <v>-72.64</v>
      </c>
      <c r="O195" s="14">
        <v>-4.3299999999999998E-2</v>
      </c>
      <c r="P195" s="14">
        <v>0</v>
      </c>
      <c r="Q195" t="s">
        <v>60</v>
      </c>
      <c r="R195">
        <v>0.96</v>
      </c>
      <c r="S195">
        <v>-4.4699999999999997E-2</v>
      </c>
      <c r="T195">
        <v>4.1399999999999996E-3</v>
      </c>
      <c r="U195">
        <v>24.31</v>
      </c>
    </row>
    <row r="196" spans="1:21">
      <c r="A196" t="s">
        <v>63</v>
      </c>
      <c r="B196" t="s">
        <v>59</v>
      </c>
      <c r="C196" s="81">
        <v>40724</v>
      </c>
      <c r="D196">
        <v>39.840000000000003</v>
      </c>
      <c r="E196" s="81">
        <v>40725</v>
      </c>
      <c r="F196">
        <v>40.572299999999998</v>
      </c>
      <c r="G196" s="14">
        <v>1.84E-2</v>
      </c>
      <c r="H196">
        <v>89.54</v>
      </c>
      <c r="I196" s="14">
        <v>1.7999999999999999E-2</v>
      </c>
      <c r="J196">
        <v>125</v>
      </c>
      <c r="K196">
        <v>4980</v>
      </c>
      <c r="L196">
        <v>10050.93</v>
      </c>
      <c r="M196">
        <v>2</v>
      </c>
      <c r="N196">
        <v>44.77</v>
      </c>
      <c r="O196" s="14">
        <v>-6.7000000000000002E-3</v>
      </c>
      <c r="P196" s="14">
        <v>1.84E-2</v>
      </c>
      <c r="Q196" t="s">
        <v>60</v>
      </c>
      <c r="R196">
        <v>1.02</v>
      </c>
      <c r="S196">
        <v>1.8020000000000001E-2</v>
      </c>
      <c r="T196">
        <v>6.2719999999999998E-2</v>
      </c>
      <c r="U196">
        <v>24.95</v>
      </c>
    </row>
    <row r="197" spans="1:21">
      <c r="A197" t="s">
        <v>68</v>
      </c>
      <c r="B197" t="s">
        <v>59</v>
      </c>
      <c r="C197" s="81">
        <v>40724</v>
      </c>
      <c r="D197">
        <v>82.23</v>
      </c>
      <c r="E197" s="81">
        <v>40725</v>
      </c>
      <c r="F197">
        <v>83.610399999999998</v>
      </c>
      <c r="G197" s="14">
        <v>1.6799999999999999E-2</v>
      </c>
      <c r="H197">
        <v>80.83</v>
      </c>
      <c r="I197" s="14">
        <v>1.6400000000000001E-2</v>
      </c>
      <c r="J197">
        <v>60</v>
      </c>
      <c r="K197">
        <v>4933.8</v>
      </c>
      <c r="L197">
        <v>10131.76</v>
      </c>
      <c r="M197">
        <v>2</v>
      </c>
      <c r="N197">
        <v>40.409999999999997</v>
      </c>
      <c r="O197" s="14">
        <v>-6.3E-3</v>
      </c>
      <c r="P197" s="14">
        <v>1.6799999999999999E-2</v>
      </c>
      <c r="Q197" t="s">
        <v>60</v>
      </c>
      <c r="R197">
        <v>1.02</v>
      </c>
      <c r="S197">
        <v>1.6449999999999999E-2</v>
      </c>
      <c r="T197">
        <v>1.57E-3</v>
      </c>
      <c r="U197">
        <v>24.72</v>
      </c>
    </row>
    <row r="198" spans="1:21">
      <c r="A198" t="s">
        <v>62</v>
      </c>
      <c r="B198" t="s">
        <v>59</v>
      </c>
      <c r="C198" s="81">
        <v>40753</v>
      </c>
      <c r="D198">
        <v>75.83</v>
      </c>
      <c r="E198" s="81">
        <v>40757</v>
      </c>
      <c r="F198">
        <v>73.715699999999998</v>
      </c>
      <c r="G198" s="14">
        <v>-2.7900000000000001E-2</v>
      </c>
      <c r="H198">
        <v>-139.43</v>
      </c>
      <c r="I198" s="14">
        <v>-2.8299999999999999E-2</v>
      </c>
      <c r="J198">
        <v>65</v>
      </c>
      <c r="K198">
        <v>4928.95</v>
      </c>
      <c r="L198">
        <v>9992.33</v>
      </c>
      <c r="M198">
        <v>3</v>
      </c>
      <c r="N198">
        <v>-46.48</v>
      </c>
      <c r="O198" s="14">
        <v>-2.7900000000000001E-2</v>
      </c>
      <c r="P198" s="14">
        <v>1.83E-2</v>
      </c>
      <c r="Q198" t="s">
        <v>60</v>
      </c>
      <c r="R198">
        <v>0.97</v>
      </c>
      <c r="S198">
        <v>-2.8490000000000001E-2</v>
      </c>
      <c r="T198">
        <v>4.4940000000000001E-2</v>
      </c>
      <c r="U198">
        <v>24.49</v>
      </c>
    </row>
    <row r="199" spans="1:21">
      <c r="A199" t="s">
        <v>71</v>
      </c>
      <c r="B199" t="s">
        <v>59</v>
      </c>
      <c r="C199" s="81">
        <v>40753</v>
      </c>
      <c r="D199">
        <v>58</v>
      </c>
      <c r="E199" s="81">
        <v>40757</v>
      </c>
      <c r="F199">
        <v>56.18</v>
      </c>
      <c r="G199" s="14">
        <v>-3.1399999999999997E-2</v>
      </c>
      <c r="H199">
        <v>-158.52000000000001</v>
      </c>
      <c r="I199" s="14">
        <v>-3.1800000000000002E-2</v>
      </c>
      <c r="J199">
        <v>86</v>
      </c>
      <c r="K199">
        <v>4988</v>
      </c>
      <c r="L199">
        <v>9833.81</v>
      </c>
      <c r="M199">
        <v>3</v>
      </c>
      <c r="N199">
        <v>-52.84</v>
      </c>
      <c r="O199" s="14">
        <v>-3.1399999999999997E-2</v>
      </c>
      <c r="P199" s="14">
        <v>1.41E-2</v>
      </c>
      <c r="Q199" t="s">
        <v>60</v>
      </c>
      <c r="R199">
        <v>0.97</v>
      </c>
      <c r="S199">
        <v>-3.209E-2</v>
      </c>
      <c r="T199">
        <v>3.5999999999999999E-3</v>
      </c>
      <c r="U199">
        <v>24.78</v>
      </c>
    </row>
    <row r="200" spans="1:21">
      <c r="A200" t="s">
        <v>75</v>
      </c>
      <c r="B200" t="s">
        <v>59</v>
      </c>
      <c r="C200" s="81">
        <v>40786</v>
      </c>
      <c r="D200">
        <v>30.4</v>
      </c>
      <c r="E200" s="81">
        <v>40788</v>
      </c>
      <c r="F200">
        <v>29.247900000000001</v>
      </c>
      <c r="G200" s="14">
        <v>-3.7900000000000003E-2</v>
      </c>
      <c r="H200">
        <v>-190.94</v>
      </c>
      <c r="I200" s="14">
        <v>-3.8300000000000001E-2</v>
      </c>
      <c r="J200">
        <v>164</v>
      </c>
      <c r="K200">
        <v>4985.6000000000004</v>
      </c>
      <c r="L200">
        <v>9642.8700000000008</v>
      </c>
      <c r="M200">
        <v>3</v>
      </c>
      <c r="N200">
        <v>-63.65</v>
      </c>
      <c r="O200" s="14">
        <v>-3.7900000000000003E-2</v>
      </c>
      <c r="P200" s="14">
        <v>8.0000000000000002E-3</v>
      </c>
      <c r="Q200" t="s">
        <v>60</v>
      </c>
      <c r="R200">
        <v>0.96</v>
      </c>
      <c r="S200">
        <v>-3.884E-2</v>
      </c>
      <c r="T200">
        <v>6.7499999999999999E-3</v>
      </c>
      <c r="U200">
        <v>25.14</v>
      </c>
    </row>
    <row r="201" spans="1:21">
      <c r="A201" t="s">
        <v>76</v>
      </c>
      <c r="B201" t="s">
        <v>59</v>
      </c>
      <c r="C201" s="81">
        <v>40786</v>
      </c>
      <c r="D201">
        <v>34.590000000000003</v>
      </c>
      <c r="E201" s="81">
        <v>40788</v>
      </c>
      <c r="F201">
        <v>33.22</v>
      </c>
      <c r="G201" s="14">
        <v>-3.9600000000000003E-2</v>
      </c>
      <c r="H201">
        <v>-200.97</v>
      </c>
      <c r="I201" s="14">
        <v>-4.0399999999999998E-2</v>
      </c>
      <c r="J201">
        <v>207</v>
      </c>
      <c r="K201">
        <v>4980.2700000000004</v>
      </c>
      <c r="L201">
        <v>9441.9</v>
      </c>
      <c r="M201">
        <v>3</v>
      </c>
      <c r="N201">
        <v>-66.989999999999995</v>
      </c>
      <c r="O201" s="14">
        <v>-3.9600000000000003E-2</v>
      </c>
      <c r="P201" s="14">
        <v>3.8E-3</v>
      </c>
      <c r="Q201" t="s">
        <v>60</v>
      </c>
      <c r="R201">
        <v>0.96</v>
      </c>
      <c r="S201">
        <v>-4.0969999999999999E-2</v>
      </c>
      <c r="T201">
        <v>2.1299999999999999E-3</v>
      </c>
      <c r="U201">
        <v>25.12</v>
      </c>
    </row>
    <row r="202" spans="1:21">
      <c r="A202" t="s">
        <v>61</v>
      </c>
      <c r="B202" t="s">
        <v>59</v>
      </c>
      <c r="C202" s="81">
        <v>40816</v>
      </c>
      <c r="D202">
        <v>104.45</v>
      </c>
      <c r="E202" s="81">
        <v>40819</v>
      </c>
      <c r="F202">
        <v>105.64700000000001</v>
      </c>
      <c r="G202" s="14">
        <v>1.15E-2</v>
      </c>
      <c r="H202">
        <v>55.24</v>
      </c>
      <c r="I202" s="14">
        <v>1.11E-2</v>
      </c>
      <c r="J202">
        <v>64</v>
      </c>
      <c r="K202">
        <v>4994.62</v>
      </c>
      <c r="L202">
        <v>9497.14</v>
      </c>
      <c r="M202">
        <v>2</v>
      </c>
      <c r="N202">
        <v>27.62</v>
      </c>
      <c r="O202" s="14">
        <v>-3.5000000000000001E-3</v>
      </c>
      <c r="P202" s="14">
        <v>1.15E-2</v>
      </c>
      <c r="Q202" t="s">
        <v>60</v>
      </c>
      <c r="R202">
        <v>1.01</v>
      </c>
      <c r="S202">
        <v>1.12E-2</v>
      </c>
      <c r="T202">
        <v>5.2170000000000001E-2</v>
      </c>
      <c r="U202">
        <v>25.7</v>
      </c>
    </row>
    <row r="203" spans="1:21">
      <c r="A203" t="s">
        <v>74</v>
      </c>
      <c r="B203" t="s">
        <v>59</v>
      </c>
      <c r="C203" s="81">
        <v>40816</v>
      </c>
      <c r="D203">
        <v>33.25</v>
      </c>
      <c r="E203" s="81">
        <v>40820</v>
      </c>
      <c r="F203">
        <v>32.310099999999998</v>
      </c>
      <c r="G203" s="14">
        <v>-2.8299999999999999E-2</v>
      </c>
      <c r="H203">
        <v>-142.97999999999999</v>
      </c>
      <c r="I203" s="14">
        <v>-2.87E-2</v>
      </c>
      <c r="J203">
        <v>150</v>
      </c>
      <c r="K203">
        <v>4987.5</v>
      </c>
      <c r="L203">
        <v>9354.15</v>
      </c>
      <c r="M203">
        <v>3</v>
      </c>
      <c r="N203">
        <v>-47.66</v>
      </c>
      <c r="O203" s="14">
        <v>-2.8299999999999999E-2</v>
      </c>
      <c r="P203" s="14">
        <v>1.2500000000000001E-2</v>
      </c>
      <c r="Q203" t="s">
        <v>60</v>
      </c>
      <c r="R203">
        <v>0.97</v>
      </c>
      <c r="S203">
        <v>-2.8879999999999999E-2</v>
      </c>
      <c r="T203">
        <v>4.0079999999999998E-2</v>
      </c>
      <c r="U203">
        <v>25.66</v>
      </c>
    </row>
    <row r="204" spans="1:21">
      <c r="A204" t="s">
        <v>66</v>
      </c>
      <c r="B204" t="s">
        <v>59</v>
      </c>
      <c r="C204" s="81">
        <v>40847</v>
      </c>
      <c r="D204">
        <v>62.37</v>
      </c>
      <c r="E204" s="81">
        <v>40849</v>
      </c>
      <c r="F204">
        <v>62.37</v>
      </c>
      <c r="G204" s="14">
        <v>0</v>
      </c>
      <c r="H204">
        <v>-2</v>
      </c>
      <c r="I204" s="14">
        <v>-4.0000000000000002E-4</v>
      </c>
      <c r="J204">
        <v>80</v>
      </c>
      <c r="K204">
        <v>4989.6000000000004</v>
      </c>
      <c r="L204">
        <v>9352.15</v>
      </c>
      <c r="M204">
        <v>3</v>
      </c>
      <c r="N204">
        <v>-0.67</v>
      </c>
      <c r="O204" s="14">
        <v>-5.6000000000000001E-2</v>
      </c>
      <c r="P204" s="14">
        <v>0.02</v>
      </c>
      <c r="Q204" t="s">
        <v>60</v>
      </c>
      <c r="R204">
        <v>1</v>
      </c>
      <c r="S204">
        <v>-2.0000000000000001E-4</v>
      </c>
      <c r="T204">
        <v>2.8680000000000001E-2</v>
      </c>
      <c r="U204">
        <v>25.79</v>
      </c>
    </row>
    <row r="205" spans="1:21">
      <c r="A205" t="s">
        <v>73</v>
      </c>
      <c r="B205" t="s">
        <v>59</v>
      </c>
      <c r="C205" s="81">
        <v>40847</v>
      </c>
      <c r="D205">
        <v>36.06</v>
      </c>
      <c r="E205" s="81">
        <v>40849</v>
      </c>
      <c r="F205">
        <v>37.53</v>
      </c>
      <c r="G205" s="14">
        <v>4.0800000000000003E-2</v>
      </c>
      <c r="H205">
        <v>200.86</v>
      </c>
      <c r="I205" s="14">
        <v>4.0399999999999998E-2</v>
      </c>
      <c r="J205">
        <v>138</v>
      </c>
      <c r="K205">
        <v>4976.28</v>
      </c>
      <c r="L205">
        <v>9553.01</v>
      </c>
      <c r="M205">
        <v>3</v>
      </c>
      <c r="N205">
        <v>66.95</v>
      </c>
      <c r="O205" s="14">
        <v>-3.9699999999999999E-2</v>
      </c>
      <c r="P205" s="14">
        <v>4.0800000000000003E-2</v>
      </c>
      <c r="Q205" t="s">
        <v>60</v>
      </c>
      <c r="R205">
        <v>1.04</v>
      </c>
      <c r="S205">
        <v>3.9759999999999997E-2</v>
      </c>
      <c r="T205">
        <v>3.9960000000000002E-2</v>
      </c>
      <c r="U205">
        <v>25.72</v>
      </c>
    </row>
    <row r="206" spans="1:21">
      <c r="A206" t="s">
        <v>82</v>
      </c>
      <c r="B206" t="s">
        <v>59</v>
      </c>
      <c r="C206" s="81">
        <v>40877</v>
      </c>
      <c r="D206">
        <v>33.659999999999997</v>
      </c>
      <c r="E206" s="81">
        <v>40879</v>
      </c>
      <c r="F206">
        <v>34.028700000000001</v>
      </c>
      <c r="G206" s="14">
        <v>1.0999999999999999E-2</v>
      </c>
      <c r="H206">
        <v>52.57</v>
      </c>
      <c r="I206" s="14">
        <v>1.06E-2</v>
      </c>
      <c r="J206">
        <v>148</v>
      </c>
      <c r="K206">
        <v>4981.68</v>
      </c>
      <c r="L206">
        <v>9605.58</v>
      </c>
      <c r="M206">
        <v>3</v>
      </c>
      <c r="N206">
        <v>17.52</v>
      </c>
      <c r="O206" s="14">
        <v>-2.3E-2</v>
      </c>
      <c r="P206" s="14">
        <v>1.0999999999999999E-2</v>
      </c>
      <c r="Q206" t="s">
        <v>60</v>
      </c>
      <c r="R206">
        <v>1.01</v>
      </c>
      <c r="S206">
        <v>1.0699999999999999E-2</v>
      </c>
      <c r="T206">
        <v>2.9069999999999999E-2</v>
      </c>
      <c r="U206">
        <v>25.48</v>
      </c>
    </row>
    <row r="207" spans="1:21">
      <c r="A207" t="s">
        <v>62</v>
      </c>
      <c r="B207" t="s">
        <v>59</v>
      </c>
      <c r="C207" s="81">
        <v>40877</v>
      </c>
      <c r="D207">
        <v>70.569999999999993</v>
      </c>
      <c r="E207" s="81">
        <v>40879</v>
      </c>
      <c r="F207">
        <v>71.398300000000006</v>
      </c>
      <c r="G207" s="14">
        <v>1.17E-2</v>
      </c>
      <c r="H207">
        <v>55.98</v>
      </c>
      <c r="I207" s="14">
        <v>1.1299999999999999E-2</v>
      </c>
      <c r="J207">
        <v>70</v>
      </c>
      <c r="K207">
        <v>4939.8999999999996</v>
      </c>
      <c r="L207">
        <v>9661.56</v>
      </c>
      <c r="M207">
        <v>3</v>
      </c>
      <c r="N207">
        <v>18.66</v>
      </c>
      <c r="O207" s="14">
        <v>-1.7500000000000002E-2</v>
      </c>
      <c r="P207" s="14">
        <v>1.17E-2</v>
      </c>
      <c r="Q207" t="s">
        <v>60</v>
      </c>
      <c r="R207">
        <v>1.01</v>
      </c>
      <c r="S207">
        <v>1.1469999999999999E-2</v>
      </c>
      <c r="T207">
        <v>7.6999999999999996E-4</v>
      </c>
      <c r="U207">
        <v>25.27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Settings</vt:lpstr>
      <vt:lpstr>Graphs_Stats</vt:lpstr>
      <vt:lpstr>SPCchart</vt:lpstr>
      <vt:lpstr>Trades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mgoedings</dc:creator>
  <cp:lastModifiedBy>mgoedings</cp:lastModifiedBy>
  <dcterms:created xsi:type="dcterms:W3CDTF">2011-12-21T13:38:18Z</dcterms:created>
  <dcterms:modified xsi:type="dcterms:W3CDTF">2011-12-21T13:58:18Z</dcterms:modified>
</cp:coreProperties>
</file>